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rigorova\Desktop\Програмни отчети 2020\Програмен отчет 31.12.2020\"/>
    </mc:Choice>
  </mc:AlternateContent>
  <bookViews>
    <workbookView xWindow="0" yWindow="0" windowWidth="28800" windowHeight="12300" activeTab="1"/>
  </bookViews>
  <sheets>
    <sheet name="пол+прог" sheetId="2" r:id="rId1"/>
    <sheet name="Прог" sheetId="1" r:id="rId2"/>
  </sheets>
  <definedNames>
    <definedName name="_xlnm.Print_Area" localSheetId="0">'пол+прог'!$A$1:$H$43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9" i="1" l="1"/>
  <c r="F229" i="1"/>
  <c r="E229" i="1"/>
  <c r="D229" i="1"/>
  <c r="C229" i="1"/>
  <c r="B229" i="1"/>
  <c r="G236" i="1" l="1"/>
  <c r="F236" i="1"/>
  <c r="E236" i="1"/>
  <c r="D236" i="1"/>
  <c r="F145" i="1" l="1"/>
  <c r="C236" i="1" l="1"/>
  <c r="B236" i="1"/>
  <c r="D230" i="1"/>
  <c r="E230" i="1"/>
  <c r="F230" i="1"/>
  <c r="G230" i="1"/>
  <c r="D231" i="1"/>
  <c r="E231" i="1"/>
  <c r="F231" i="1"/>
  <c r="G231" i="1"/>
  <c r="D232" i="1"/>
  <c r="E232" i="1"/>
  <c r="F232" i="1"/>
  <c r="G232" i="1"/>
  <c r="D224" i="1"/>
  <c r="E224" i="1"/>
  <c r="F224" i="1"/>
  <c r="G224" i="1"/>
  <c r="D225" i="1"/>
  <c r="E225" i="1"/>
  <c r="F225" i="1"/>
  <c r="G225" i="1"/>
  <c r="B232" i="1"/>
  <c r="C232" i="1"/>
  <c r="B231" i="1"/>
  <c r="C231" i="1"/>
  <c r="C230" i="1"/>
  <c r="B230" i="1"/>
  <c r="A230" i="1"/>
  <c r="A232" i="1"/>
  <c r="A231" i="1"/>
  <c r="B224" i="1"/>
  <c r="C224" i="1"/>
  <c r="B225" i="1"/>
  <c r="C225" i="1"/>
  <c r="C223" i="1"/>
  <c r="D223" i="1"/>
  <c r="E223" i="1"/>
  <c r="F223" i="1"/>
  <c r="G223" i="1"/>
  <c r="B223" i="1"/>
  <c r="B29" i="1" l="1"/>
  <c r="C29" i="1"/>
  <c r="D29" i="1"/>
  <c r="E29" i="1"/>
  <c r="F29" i="1"/>
  <c r="G29" i="1"/>
  <c r="B35" i="1"/>
  <c r="C35" i="1"/>
  <c r="D35" i="1"/>
  <c r="E35" i="1"/>
  <c r="F35" i="1"/>
  <c r="G35" i="1"/>
  <c r="F208" i="1"/>
  <c r="D208" i="1"/>
  <c r="G208" i="1"/>
  <c r="E208" i="1"/>
  <c r="C208" i="1"/>
  <c r="B208" i="1"/>
  <c r="G202" i="1"/>
  <c r="F202" i="1"/>
  <c r="E202" i="1"/>
  <c r="D202" i="1"/>
  <c r="C202" i="1"/>
  <c r="B202" i="1"/>
  <c r="G189" i="1"/>
  <c r="F189" i="1"/>
  <c r="E189" i="1"/>
  <c r="D189" i="1"/>
  <c r="C189" i="1"/>
  <c r="B189" i="1"/>
  <c r="G183" i="1"/>
  <c r="F183" i="1"/>
  <c r="E183" i="1"/>
  <c r="D183" i="1"/>
  <c r="C183" i="1"/>
  <c r="B183" i="1"/>
  <c r="G170" i="1"/>
  <c r="F170" i="1"/>
  <c r="E170" i="1"/>
  <c r="D170" i="1"/>
  <c r="C170" i="1"/>
  <c r="B170" i="1"/>
  <c r="G164" i="1"/>
  <c r="F164" i="1"/>
  <c r="E164" i="1"/>
  <c r="D164" i="1"/>
  <c r="C164" i="1"/>
  <c r="B164" i="1"/>
  <c r="G151" i="1"/>
  <c r="F151" i="1"/>
  <c r="E151" i="1"/>
  <c r="D151" i="1"/>
  <c r="C151" i="1"/>
  <c r="B151" i="1"/>
  <c r="G145" i="1"/>
  <c r="E145" i="1"/>
  <c r="D145" i="1"/>
  <c r="C145" i="1"/>
  <c r="B145" i="1"/>
  <c r="G131" i="1"/>
  <c r="F131" i="1"/>
  <c r="E131" i="1"/>
  <c r="D131" i="1"/>
  <c r="C131" i="1"/>
  <c r="B131" i="1"/>
  <c r="G125" i="1"/>
  <c r="F125" i="1"/>
  <c r="E125" i="1"/>
  <c r="D125" i="1"/>
  <c r="C125" i="1"/>
  <c r="B125" i="1"/>
  <c r="G112" i="1"/>
  <c r="F112" i="1"/>
  <c r="E112" i="1"/>
  <c r="D112" i="1"/>
  <c r="C112" i="1"/>
  <c r="B112" i="1"/>
  <c r="G106" i="1"/>
  <c r="F106" i="1"/>
  <c r="E106" i="1"/>
  <c r="D106" i="1"/>
  <c r="C106" i="1"/>
  <c r="B106" i="1"/>
  <c r="G93" i="1"/>
  <c r="F93" i="1"/>
  <c r="E93" i="1"/>
  <c r="D93" i="1"/>
  <c r="C93" i="1"/>
  <c r="B93" i="1"/>
  <c r="G87" i="1"/>
  <c r="F87" i="1"/>
  <c r="E87" i="1"/>
  <c r="D87" i="1"/>
  <c r="C87" i="1"/>
  <c r="B87" i="1"/>
  <c r="G74" i="1"/>
  <c r="F74" i="1"/>
  <c r="E74" i="1"/>
  <c r="D74" i="1"/>
  <c r="C74" i="1"/>
  <c r="B74" i="1"/>
  <c r="G68" i="1"/>
  <c r="F68" i="1"/>
  <c r="E68" i="1"/>
  <c r="D68" i="1"/>
  <c r="C68" i="1"/>
  <c r="B68" i="1"/>
  <c r="G55" i="1"/>
  <c r="F55" i="1"/>
  <c r="E55" i="1"/>
  <c r="D55" i="1"/>
  <c r="C55" i="1"/>
  <c r="B55" i="1"/>
  <c r="G49" i="1"/>
  <c r="F49" i="1"/>
  <c r="E49" i="1"/>
  <c r="D49" i="1"/>
  <c r="C49" i="1"/>
  <c r="B49" i="1"/>
  <c r="G211" i="1" l="1"/>
  <c r="G39" i="1"/>
  <c r="H16" i="2" s="1"/>
  <c r="E39" i="1"/>
  <c r="F16" i="2" s="1"/>
  <c r="C39" i="1"/>
  <c r="D16" i="2" s="1"/>
  <c r="D39" i="1"/>
  <c r="E16" i="2" s="1"/>
  <c r="F39" i="1"/>
  <c r="G16" i="2" s="1"/>
  <c r="E77" i="1"/>
  <c r="F20" i="2" s="1"/>
  <c r="E115" i="1"/>
  <c r="F24" i="2" s="1"/>
  <c r="C173" i="1"/>
  <c r="D27" i="2" s="1"/>
  <c r="C135" i="1"/>
  <c r="D25" i="2" s="1"/>
  <c r="G135" i="1"/>
  <c r="H25" i="2" s="1"/>
  <c r="B173" i="1"/>
  <c r="C27" i="2" s="1"/>
  <c r="F173" i="1"/>
  <c r="G27" i="2" s="1"/>
  <c r="B39" i="1"/>
  <c r="C16" i="2" s="1"/>
  <c r="E211" i="1"/>
  <c r="F29" i="2" s="1"/>
  <c r="D173" i="1"/>
  <c r="E27" i="2" s="1"/>
  <c r="B135" i="1"/>
  <c r="C25" i="2" s="1"/>
  <c r="F135" i="1"/>
  <c r="G25" i="2" s="1"/>
  <c r="C115" i="1"/>
  <c r="D24" i="2" s="1"/>
  <c r="G115" i="1"/>
  <c r="H24" i="2" s="1"/>
  <c r="C77" i="1"/>
  <c r="G77" i="1"/>
  <c r="H20" i="2" s="1"/>
  <c r="D58" i="1"/>
  <c r="E19" i="2" s="1"/>
  <c r="D77" i="1"/>
  <c r="E20" i="2" s="1"/>
  <c r="D96" i="1"/>
  <c r="E23" i="2" s="1"/>
  <c r="D115" i="1"/>
  <c r="E24" i="2" s="1"/>
  <c r="D135" i="1"/>
  <c r="E25" i="2" s="1"/>
  <c r="E154" i="1"/>
  <c r="F26" i="2" s="1"/>
  <c r="E173" i="1"/>
  <c r="F27" i="2" s="1"/>
  <c r="E192" i="1"/>
  <c r="F28" i="2" s="1"/>
  <c r="H29" i="2"/>
  <c r="C58" i="1"/>
  <c r="D19" i="2" s="1"/>
  <c r="G58" i="1"/>
  <c r="H19" i="2" s="1"/>
  <c r="E58" i="1"/>
  <c r="F19" i="2" s="1"/>
  <c r="C96" i="1"/>
  <c r="D23" i="2" s="1"/>
  <c r="G96" i="1"/>
  <c r="H23" i="2" s="1"/>
  <c r="E96" i="1"/>
  <c r="F23" i="2" s="1"/>
  <c r="E135" i="1"/>
  <c r="F25" i="2" s="1"/>
  <c r="D154" i="1"/>
  <c r="E26" i="2" s="1"/>
  <c r="B154" i="1"/>
  <c r="C26" i="2" s="1"/>
  <c r="F154" i="1"/>
  <c r="G26" i="2" s="1"/>
  <c r="D192" i="1"/>
  <c r="E28" i="2" s="1"/>
  <c r="B192" i="1"/>
  <c r="C28" i="2" s="1"/>
  <c r="F192" i="1"/>
  <c r="G28" i="2" s="1"/>
  <c r="B211" i="1"/>
  <c r="C29" i="2" s="1"/>
  <c r="D211" i="1"/>
  <c r="E29" i="2" s="1"/>
  <c r="B58" i="1"/>
  <c r="C19" i="2" s="1"/>
  <c r="F58" i="1"/>
  <c r="G19" i="2" s="1"/>
  <c r="B77" i="1"/>
  <c r="C20" i="2" s="1"/>
  <c r="F77" i="1"/>
  <c r="G20" i="2" s="1"/>
  <c r="B96" i="1"/>
  <c r="C23" i="2" s="1"/>
  <c r="F96" i="1"/>
  <c r="G23" i="2" s="1"/>
  <c r="B115" i="1"/>
  <c r="C24" i="2" s="1"/>
  <c r="F115" i="1"/>
  <c r="G24" i="2" s="1"/>
  <c r="C154" i="1"/>
  <c r="D26" i="2" s="1"/>
  <c r="G154" i="1"/>
  <c r="H26" i="2" s="1"/>
  <c r="G173" i="1"/>
  <c r="H27" i="2" s="1"/>
  <c r="C192" i="1"/>
  <c r="D28" i="2" s="1"/>
  <c r="G192" i="1"/>
  <c r="H28" i="2" s="1"/>
  <c r="C211" i="1"/>
  <c r="D29" i="2" s="1"/>
  <c r="F211" i="1"/>
  <c r="G29" i="2" s="1"/>
  <c r="G18" i="2" l="1"/>
  <c r="G22" i="2"/>
  <c r="C22" i="2"/>
  <c r="C18" i="2"/>
  <c r="D20" i="2"/>
  <c r="D18" i="2" s="1"/>
  <c r="H22" i="2"/>
  <c r="H18" i="2"/>
  <c r="F22" i="2"/>
  <c r="F18" i="2"/>
  <c r="D22" i="2"/>
  <c r="E22" i="2"/>
  <c r="E18" i="2"/>
  <c r="G227" i="1"/>
  <c r="F227" i="1"/>
  <c r="E227" i="1"/>
  <c r="D227" i="1"/>
  <c r="C227" i="1"/>
  <c r="B227" i="1"/>
  <c r="G221" i="1"/>
  <c r="F221" i="1"/>
  <c r="E221" i="1"/>
  <c r="D221" i="1"/>
  <c r="C221" i="1"/>
  <c r="B221" i="1"/>
  <c r="B16" i="1"/>
  <c r="C234" i="1" l="1"/>
  <c r="E234" i="1"/>
  <c r="G234" i="1"/>
  <c r="B234" i="1"/>
  <c r="F234" i="1"/>
  <c r="D234" i="1"/>
  <c r="C16" i="1"/>
  <c r="D16" i="1"/>
  <c r="E16" i="1"/>
  <c r="F16" i="1"/>
  <c r="G16" i="1"/>
  <c r="C10" i="1"/>
  <c r="D10" i="1"/>
  <c r="E10" i="1"/>
  <c r="F10" i="1"/>
  <c r="G10" i="1"/>
  <c r="B10" i="1"/>
  <c r="B19" i="1" s="1"/>
  <c r="C15" i="2" s="1"/>
  <c r="C14" i="2" s="1"/>
  <c r="C32" i="2" s="1"/>
  <c r="C19" i="1" l="1"/>
  <c r="D15" i="2" s="1"/>
  <c r="D14" i="2" s="1"/>
  <c r="D32" i="2" s="1"/>
  <c r="G19" i="1"/>
  <c r="H15" i="2" s="1"/>
  <c r="H14" i="2" s="1"/>
  <c r="H32" i="2" s="1"/>
  <c r="E19" i="1"/>
  <c r="F15" i="2" s="1"/>
  <c r="F14" i="2" s="1"/>
  <c r="F32" i="2" s="1"/>
  <c r="D19" i="1"/>
  <c r="E15" i="2" s="1"/>
  <c r="E14" i="2" s="1"/>
  <c r="E32" i="2" s="1"/>
  <c r="F19" i="1"/>
  <c r="G14" i="2" s="1"/>
  <c r="G32" i="2" s="1"/>
</calcChain>
</file>

<file path=xl/sharedStrings.xml><?xml version="1.0" encoding="utf-8"?>
<sst xmlns="http://schemas.openxmlformats.org/spreadsheetml/2006/main" count="375" uniqueCount="78">
  <si>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</si>
  <si>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</si>
  <si>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</si>
  <si>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</si>
  <si>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</si>
  <si>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</si>
  <si>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</si>
  <si>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</si>
  <si>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</si>
  <si>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</si>
  <si>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</si>
  <si>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</si>
  <si>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</si>
  <si>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</si>
  <si>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</si>
  <si>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</si>
  <si>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 xml:space="preserve">Наименование на областта на политика /бюджетната програма </t>
  </si>
  <si>
    <t>Общо разходи</t>
  </si>
  <si>
    <t>от тях:</t>
  </si>
  <si>
    <t>Разходи по бюджетните програми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</si>
  <si>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</si>
  <si>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</si>
  <si>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1100.01.00</t>
  </si>
  <si>
    <t>1100.01.01</t>
  </si>
  <si>
    <t>1100.01.02</t>
  </si>
  <si>
    <t>Политика в областта на "Развитието на ефективна дипломатическа служба"</t>
  </si>
  <si>
    <t>Бюджетна програма  "Администриране и осигуряване на дипломатическата служба"</t>
  </si>
  <si>
    <t>Бюджетна програма "Управление на задграничните представителства и подкрепа на българските граждани в чужбина"</t>
  </si>
  <si>
    <t>Бюджетна програма "Публични дейности"</t>
  </si>
  <si>
    <t>Бюджетна програма "Културна дипломация"</t>
  </si>
  <si>
    <t>1100.02.01</t>
  </si>
  <si>
    <t>1100.02.02</t>
  </si>
  <si>
    <t>1100.03.00</t>
  </si>
  <si>
    <t>Политика в областта на "Активната двустранна и многостранна дипломация"</t>
  </si>
  <si>
    <t>1100.03.01</t>
  </si>
  <si>
    <t>Бюджетна програма "Принос за формиране на политики на ЕС и НАТО"</t>
  </si>
  <si>
    <t>1100.03.02</t>
  </si>
  <si>
    <t>Бюджетна програма "Двустранни отношения"</t>
  </si>
  <si>
    <t>1100.03.03</t>
  </si>
  <si>
    <t>Бюджетна програма "Международно сътрудничество"</t>
  </si>
  <si>
    <t>1100.03.04</t>
  </si>
  <si>
    <t>Бюджетна програма "Европейска политика"</t>
  </si>
  <si>
    <t>1100.03.05</t>
  </si>
  <si>
    <t>Бюджетна програма "Визова политика и управление при кризи"</t>
  </si>
  <si>
    <t>1100.03.06</t>
  </si>
  <si>
    <t>Бюджетна програма "Осигуряване и контрол на външнополитическата дейност"</t>
  </si>
  <si>
    <t>1100.03.07</t>
  </si>
  <si>
    <t>Бюджетна програма "Международно сътрудничество за развитие и хуманитарна помощ"</t>
  </si>
  <si>
    <t xml:space="preserve">Изпаднали в беда български граждани в чужбина
</t>
  </si>
  <si>
    <t>Официална помощ за развитие и хуманитарна помощ</t>
  </si>
  <si>
    <t>Съгласно Заповед №95-00-455/25.10.2017 г.</t>
  </si>
  <si>
    <r>
      <t xml:space="preserve">Политика в областта на </t>
    </r>
    <r>
      <rPr>
        <b/>
        <sz val="10"/>
        <color theme="1"/>
        <rFont val="Cambria"/>
        <family val="1"/>
        <charset val="204"/>
        <scheme val="major"/>
      </rPr>
      <t>"Публичната дипломация"</t>
    </r>
  </si>
  <si>
    <r>
      <t>1100.01.01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„Администриране и осигуряване на дипломатическата служба"</t>
    </r>
  </si>
  <si>
    <r>
      <t>1100.01.02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„Управление на задграничните представителства и подкрепа на българските граждани в чужбина"</t>
    </r>
  </si>
  <si>
    <r>
      <t>1100.02.01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„Публични дейности"</t>
    </r>
  </si>
  <si>
    <r>
      <t>1100.02.02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„Културна дипломация"</t>
    </r>
  </si>
  <si>
    <r>
      <t>1100.03.01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„Принос за формиране на политики на ЕС и НАТО"</t>
    </r>
  </si>
  <si>
    <r>
      <t>1100.03.02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„Двустранни отношения"</t>
    </r>
  </si>
  <si>
    <r>
      <t>1100.03.03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„Международно сътрудничество"</t>
    </r>
  </si>
  <si>
    <r>
      <t>1100.03.04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„Европейска политика"</t>
    </r>
  </si>
  <si>
    <r>
      <t>1100.03.05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„Визова политика и управление при кризи"</t>
    </r>
  </si>
  <si>
    <r>
      <t>1100.03.06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„Осигуряване и контрол на външнополитическата дейност"</t>
    </r>
  </si>
  <si>
    <r>
      <t>1100.03.07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„Международно сътрудничество за развитие и хуманитарни въпроси"</t>
    </r>
  </si>
  <si>
    <r>
      <t>Общо разходи по</t>
    </r>
    <r>
      <rPr>
        <b/>
        <sz val="10"/>
        <color theme="1"/>
        <rFont val="Cambria"/>
        <family val="1"/>
        <charset val="204"/>
        <scheme val="major"/>
      </rPr>
      <t xml:space="preserve"> бюджетните програми на Министерство на външните работи</t>
    </r>
  </si>
  <si>
    <t>Закон 2020</t>
  </si>
  <si>
    <t>Уточнен план 2020 г.</t>
  </si>
  <si>
    <t>31 март 2020 г.</t>
  </si>
  <si>
    <t>30 юни 2020 г.</t>
  </si>
  <si>
    <t>30 септември 2020 г.</t>
  </si>
  <si>
    <t>31 декември 2020 г.</t>
  </si>
  <si>
    <t>Отчет на разходите по области на политики/функционални области и бюджетни програми</t>
  </si>
  <si>
    <t>Членски внос в Бюжета на Съвета на Европа, Редовния бюджет на ООН, Организацията на Североатлантическия договор и за участие в други международни организации</t>
  </si>
  <si>
    <t>* Класификационен код съгласно Решение № 520 на Министерския съвет от 2019 г.</t>
  </si>
  <si>
    <t>…</t>
  </si>
  <si>
    <t>към 31.12. 2020 г.</t>
  </si>
  <si>
    <t xml:space="preserve">Финансиране изпълнението на проект на Българското републиканско самоуправление в Унгария за изграждане на нов български образователен и културен център </t>
  </si>
  <si>
    <t>към 31.12.2020 г.</t>
  </si>
  <si>
    <t>на Министерство на външните работи към 31.12.2020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</si>
</sst>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Times New Roman"/>
      <family val="2"/>
    </font>
    <font>
      <b/>
      <sz val="12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0"/>
      <color rgb="FF000000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3" fontId="0" fillId="0" borderId="0" xfId="0" applyNumberFormat="1"/>
    <xf numFmtId="3" fontId="0" fillId="0" borderId="0" xfId="0" applyNumberFormat="1" applyFill="1"/>
    <xf numFmtId="0" fontId="3" fillId="0" borderId="0" xfId="0" applyFont="1" applyAlignment="1">
      <alignment horizontal="justify" vertical="center"/>
    </xf>
    <xf numFmtId="0" fontId="4" fillId="0" borderId="0" xfId="0" applyFont="1"/>
    <xf numFmtId="3" fontId="4" fillId="0" borderId="0" xfId="0" applyNumberFormat="1" applyFont="1"/>
    <xf numFmtId="0" fontId="5" fillId="0" borderId="0" xfId="0" applyFont="1" applyAlignment="1">
      <alignment horizontal="right" vertical="center" indent="15"/>
    </xf>
    <xf numFmtId="3" fontId="5" fillId="0" borderId="0" xfId="0" applyNumberFormat="1" applyFont="1" applyFill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wrapText="1"/>
    </xf>
    <xf numFmtId="3" fontId="8" fillId="0" borderId="0" xfId="0" applyNumberFormat="1" applyFont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 applyAlignment="1">
      <alignment horizontal="left" wrapText="1"/>
    </xf>
    <xf numFmtId="3" fontId="5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4" fillId="0" borderId="4" xfId="0" applyNumberFormat="1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1"/>
    </xf>
    <xf numFmtId="3" fontId="4" fillId="0" borderId="3" xfId="0" applyNumberFormat="1" applyFont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right" vertical="center" wrapText="1"/>
    </xf>
    <xf numFmtId="3" fontId="4" fillId="0" borderId="7" xfId="0" applyNumberFormat="1" applyFont="1" applyBorder="1" applyAlignment="1">
      <alignment horizontal="right" vertical="center" wrapText="1"/>
    </xf>
    <xf numFmtId="3" fontId="12" fillId="0" borderId="12" xfId="0" applyNumberFormat="1" applyFont="1" applyFill="1" applyBorder="1" applyAlignment="1" applyProtection="1">
      <alignment vertical="top"/>
      <protection locked="0"/>
    </xf>
    <xf numFmtId="0" fontId="0" fillId="0" borderId="0" xfId="0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8" xfId="0" quotePrefix="1" applyFont="1" applyBorder="1" applyAlignment="1">
      <alignment horizontal="center" vertical="center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4" xfId="0" quotePrefix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justify" vertical="center" wrapText="1"/>
    </xf>
    <xf numFmtId="3" fontId="6" fillId="0" borderId="2" xfId="0" applyNumberFormat="1" applyFont="1" applyBorder="1" applyAlignment="1">
      <alignment horizontal="justify" vertical="center" wrapText="1"/>
    </xf>
    <xf numFmtId="3" fontId="6" fillId="0" borderId="3" xfId="0" applyNumberFormat="1" applyFont="1" applyBorder="1" applyAlignment="1">
      <alignment horizontal="justify" vertical="center" wrapText="1"/>
    </xf>
    <xf numFmtId="0" fontId="9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H43"/>
  <sheetViews>
    <sheetView zoomScale="115" zoomScaleNormal="115" workbookViewId="0">
      <selection activeCell="G15" sqref="G15"/>
    </sheetView>
  </sheetViews>
  <sheetFormatPr defaultRowHeight="12.75" x14ac:dyDescent="0.2"/>
  <cols>
    <col min="1" max="1" width="15" style="6" customWidth="1"/>
    <col min="2" max="2" width="55.6640625" style="6" customWidth="1"/>
    <col min="3" max="3" width="17.1640625" style="7" customWidth="1"/>
    <col min="4" max="4" width="13.6640625" style="7" customWidth="1"/>
    <col min="5" max="6" width="12.83203125" style="7" customWidth="1"/>
    <col min="7" max="7" width="15.6640625" style="7" customWidth="1"/>
    <col min="8" max="8" width="14.33203125" style="7" customWidth="1"/>
  </cols>
  <sheetData>
    <row r="3" spans="1:8" ht="15.75" x14ac:dyDescent="0.2">
      <c r="A3" s="52" t="s">
        <v>14</v>
      </c>
      <c r="B3" s="52"/>
      <c r="C3" s="52"/>
      <c r="D3" s="52"/>
      <c r="E3" s="52"/>
      <c r="F3" s="52"/>
      <c r="G3" s="52"/>
      <c r="H3" s="52"/>
    </row>
    <row r="4" spans="1:8" ht="15.75" x14ac:dyDescent="0.2">
      <c r="A4" s="53" t="s">
        <v>77</v>
      </c>
      <c r="B4" s="53"/>
      <c r="C4" s="53"/>
      <c r="D4" s="53"/>
      <c r="E4" s="53"/>
      <c r="F4" s="53"/>
      <c r="G4" s="53"/>
      <c r="H4" s="53"/>
    </row>
    <row r="5" spans="1:8" x14ac:dyDescent="0.2">
      <c r="A5" s="54" t="s">
        <v>20</v>
      </c>
      <c r="B5" s="55"/>
      <c r="C5" s="55"/>
      <c r="D5" s="55"/>
      <c r="E5" s="55"/>
      <c r="F5" s="55"/>
      <c r="G5" s="55"/>
      <c r="H5" s="55"/>
    </row>
    <row r="6" spans="1:8" ht="15.75" x14ac:dyDescent="0.2">
      <c r="A6" s="5"/>
    </row>
    <row r="7" spans="1:8" ht="15.75" x14ac:dyDescent="0.2">
      <c r="A7" s="56" t="s">
        <v>70</v>
      </c>
      <c r="B7" s="56"/>
      <c r="C7" s="56"/>
      <c r="D7" s="56"/>
      <c r="E7" s="56"/>
      <c r="F7" s="56"/>
      <c r="G7" s="56"/>
      <c r="H7" s="56"/>
    </row>
    <row r="8" spans="1:8" ht="15.75" x14ac:dyDescent="0.2">
      <c r="A8" s="53" t="s">
        <v>76</v>
      </c>
      <c r="B8" s="53"/>
      <c r="C8" s="53"/>
      <c r="D8" s="53"/>
      <c r="E8" s="53"/>
      <c r="F8" s="53"/>
      <c r="G8" s="53"/>
      <c r="H8" s="53"/>
    </row>
    <row r="9" spans="1:8" x14ac:dyDescent="0.2">
      <c r="A9" s="55" t="s">
        <v>21</v>
      </c>
      <c r="B9" s="55"/>
      <c r="C9" s="55"/>
      <c r="D9" s="55"/>
      <c r="E9" s="55"/>
      <c r="F9" s="55"/>
      <c r="G9" s="55"/>
      <c r="H9" s="55"/>
    </row>
    <row r="10" spans="1:8" ht="13.5" thickBot="1" x14ac:dyDescent="0.25">
      <c r="A10" s="8" t="s">
        <v>3</v>
      </c>
      <c r="H10" s="9" t="s">
        <v>3</v>
      </c>
    </row>
    <row r="11" spans="1:8" ht="12.75" customHeight="1" x14ac:dyDescent="0.2">
      <c r="A11" s="49" t="s">
        <v>15</v>
      </c>
      <c r="B11" s="49" t="s">
        <v>16</v>
      </c>
      <c r="C11" s="60" t="s">
        <v>64</v>
      </c>
      <c r="D11" s="57" t="s">
        <v>65</v>
      </c>
      <c r="E11" s="41" t="s">
        <v>4</v>
      </c>
      <c r="F11" s="41" t="s">
        <v>4</v>
      </c>
      <c r="G11" s="41" t="s">
        <v>4</v>
      </c>
      <c r="H11" s="41" t="s">
        <v>4</v>
      </c>
    </row>
    <row r="12" spans="1:8" x14ac:dyDescent="0.2">
      <c r="A12" s="50"/>
      <c r="B12" s="50"/>
      <c r="C12" s="61"/>
      <c r="D12" s="58"/>
      <c r="E12" s="42" t="s">
        <v>5</v>
      </c>
      <c r="F12" s="42" t="s">
        <v>5</v>
      </c>
      <c r="G12" s="42" t="s">
        <v>5</v>
      </c>
      <c r="H12" s="42" t="s">
        <v>5</v>
      </c>
    </row>
    <row r="13" spans="1:8" ht="26.25" thickBot="1" x14ac:dyDescent="0.25">
      <c r="A13" s="51"/>
      <c r="B13" s="51"/>
      <c r="C13" s="62"/>
      <c r="D13" s="59"/>
      <c r="E13" s="43" t="s">
        <v>66</v>
      </c>
      <c r="F13" s="44" t="s">
        <v>67</v>
      </c>
      <c r="G13" s="44" t="s">
        <v>68</v>
      </c>
      <c r="H13" s="44" t="s">
        <v>69</v>
      </c>
    </row>
    <row r="14" spans="1:8" ht="26.25" thickBot="1" x14ac:dyDescent="0.25">
      <c r="A14" s="10" t="s">
        <v>22</v>
      </c>
      <c r="B14" s="11" t="s">
        <v>25</v>
      </c>
      <c r="C14" s="12">
        <f>+C15+C16</f>
        <v>119546400</v>
      </c>
      <c r="D14" s="12">
        <f t="shared" ref="D14:H14" si="0">+D15+D16</f>
        <v>141882546.88</v>
      </c>
      <c r="E14" s="12">
        <f t="shared" si="0"/>
        <v>30009550</v>
      </c>
      <c r="F14" s="12">
        <f t="shared" si="0"/>
        <v>57502883</v>
      </c>
      <c r="G14" s="12">
        <f t="shared" si="0"/>
        <v>91042264</v>
      </c>
      <c r="H14" s="12">
        <f t="shared" si="0"/>
        <v>133938613</v>
      </c>
    </row>
    <row r="15" spans="1:8" ht="26.25" thickBot="1" x14ac:dyDescent="0.25">
      <c r="A15" s="13" t="s">
        <v>23</v>
      </c>
      <c r="B15" s="14" t="s">
        <v>26</v>
      </c>
      <c r="C15" s="15">
        <f>+Прог!B19</f>
        <v>29122200</v>
      </c>
      <c r="D15" s="15">
        <f>+Прог!C19</f>
        <v>40581425</v>
      </c>
      <c r="E15" s="15">
        <f>+Прог!D19</f>
        <v>6024006</v>
      </c>
      <c r="F15" s="15">
        <f>+Прог!E19</f>
        <v>12445986</v>
      </c>
      <c r="G15" s="15">
        <v>24985590</v>
      </c>
      <c r="H15" s="15">
        <f>+Прог!G19</f>
        <v>35628359</v>
      </c>
    </row>
    <row r="16" spans="1:8" ht="39" thickBot="1" x14ac:dyDescent="0.25">
      <c r="A16" s="13" t="s">
        <v>24</v>
      </c>
      <c r="B16" s="14" t="s">
        <v>27</v>
      </c>
      <c r="C16" s="15">
        <f>+Прог!B39</f>
        <v>90424200</v>
      </c>
      <c r="D16" s="15">
        <f>+Прог!C39</f>
        <v>101301121.88</v>
      </c>
      <c r="E16" s="15">
        <f>+Прог!D39</f>
        <v>23985544</v>
      </c>
      <c r="F16" s="15">
        <f>+Прог!E39</f>
        <v>45056897</v>
      </c>
      <c r="G16" s="15">
        <f>+Прог!F39</f>
        <v>66056674</v>
      </c>
      <c r="H16" s="15">
        <f>+Прог!G39</f>
        <v>98310254</v>
      </c>
    </row>
    <row r="17" spans="1:8" ht="13.5" thickBot="1" x14ac:dyDescent="0.25">
      <c r="A17" s="16"/>
      <c r="B17" s="17"/>
      <c r="C17" s="15"/>
      <c r="D17" s="15"/>
      <c r="E17" s="15"/>
      <c r="F17" s="15"/>
      <c r="G17" s="15"/>
      <c r="H17" s="15"/>
    </row>
    <row r="18" spans="1:8" ht="26.25" thickBot="1" x14ac:dyDescent="0.25">
      <c r="A18" s="10" t="s">
        <v>30</v>
      </c>
      <c r="B18" s="11" t="s">
        <v>51</v>
      </c>
      <c r="C18" s="12">
        <f>+C19+C20</f>
        <v>940100</v>
      </c>
      <c r="D18" s="12">
        <f t="shared" ref="D18:H18" si="1">+D19+D20</f>
        <v>1094890</v>
      </c>
      <c r="E18" s="12">
        <f t="shared" si="1"/>
        <v>219871</v>
      </c>
      <c r="F18" s="12">
        <f t="shared" si="1"/>
        <v>432549</v>
      </c>
      <c r="G18" s="12">
        <f t="shared" si="1"/>
        <v>653226</v>
      </c>
      <c r="H18" s="12">
        <f t="shared" si="1"/>
        <v>1080023</v>
      </c>
    </row>
    <row r="19" spans="1:8" ht="13.5" thickBot="1" x14ac:dyDescent="0.25">
      <c r="A19" s="13" t="s">
        <v>30</v>
      </c>
      <c r="B19" s="14" t="s">
        <v>28</v>
      </c>
      <c r="C19" s="15">
        <f>+Прог!B58</f>
        <v>664300</v>
      </c>
      <c r="D19" s="15">
        <f>+Прог!C58</f>
        <v>779375</v>
      </c>
      <c r="E19" s="15">
        <f>+Прог!D58</f>
        <v>151643</v>
      </c>
      <c r="F19" s="15">
        <f>+Прог!E58</f>
        <v>297776</v>
      </c>
      <c r="G19" s="15">
        <f>+Прог!F58</f>
        <v>442735</v>
      </c>
      <c r="H19" s="15">
        <f>+Прог!G58</f>
        <v>769680</v>
      </c>
    </row>
    <row r="20" spans="1:8" ht="13.5" thickBot="1" x14ac:dyDescent="0.25">
      <c r="A20" s="13" t="s">
        <v>31</v>
      </c>
      <c r="B20" s="14" t="s">
        <v>29</v>
      </c>
      <c r="C20" s="15">
        <f>+Прог!B77</f>
        <v>275800</v>
      </c>
      <c r="D20" s="15">
        <f>+Прог!C77</f>
        <v>315515</v>
      </c>
      <c r="E20" s="15">
        <f>+Прог!D77</f>
        <v>68228</v>
      </c>
      <c r="F20" s="15">
        <f>+Прог!E77</f>
        <v>134773</v>
      </c>
      <c r="G20" s="15">
        <f>+Прог!F77</f>
        <v>210491</v>
      </c>
      <c r="H20" s="15">
        <f>+Прог!G77</f>
        <v>310343</v>
      </c>
    </row>
    <row r="21" spans="1:8" ht="13.5" thickBot="1" x14ac:dyDescent="0.25">
      <c r="A21" s="16"/>
      <c r="B21" s="17"/>
      <c r="C21" s="15"/>
      <c r="D21" s="15"/>
      <c r="E21" s="15"/>
      <c r="F21" s="15"/>
      <c r="G21" s="15"/>
      <c r="H21" s="15"/>
    </row>
    <row r="22" spans="1:8" ht="26.25" thickBot="1" x14ac:dyDescent="0.25">
      <c r="A22" s="10" t="s">
        <v>32</v>
      </c>
      <c r="B22" s="11" t="s">
        <v>33</v>
      </c>
      <c r="C22" s="12">
        <f>SUM(C23:C29)</f>
        <v>20760000</v>
      </c>
      <c r="D22" s="12">
        <f t="shared" ref="D22:H22" si="2">SUM(D23:D29)</f>
        <v>24783600</v>
      </c>
      <c r="E22" s="12">
        <f t="shared" si="2"/>
        <v>9049016</v>
      </c>
      <c r="F22" s="12">
        <f t="shared" si="2"/>
        <v>11428537</v>
      </c>
      <c r="G22" s="12">
        <f t="shared" si="2"/>
        <v>20120423</v>
      </c>
      <c r="H22" s="12">
        <f t="shared" si="2"/>
        <v>24603469</v>
      </c>
    </row>
    <row r="23" spans="1:8" ht="26.25" thickBot="1" x14ac:dyDescent="0.25">
      <c r="A23" s="13" t="s">
        <v>34</v>
      </c>
      <c r="B23" s="14" t="s">
        <v>35</v>
      </c>
      <c r="C23" s="15">
        <f>+Прог!B96</f>
        <v>343400</v>
      </c>
      <c r="D23" s="15">
        <f>+Прог!C96</f>
        <v>41400</v>
      </c>
      <c r="E23" s="15">
        <f>+Прог!D96</f>
        <v>25762</v>
      </c>
      <c r="F23" s="15">
        <f>+Прог!E96</f>
        <v>27447</v>
      </c>
      <c r="G23" s="15">
        <f>+Прог!F96</f>
        <v>34258</v>
      </c>
      <c r="H23" s="15">
        <f>+Прог!G96</f>
        <v>40827</v>
      </c>
    </row>
    <row r="24" spans="1:8" ht="13.5" thickBot="1" x14ac:dyDescent="0.25">
      <c r="A24" s="13" t="s">
        <v>36</v>
      </c>
      <c r="B24" s="14" t="s">
        <v>37</v>
      </c>
      <c r="C24" s="15">
        <f>+Прог!B115</f>
        <v>231000</v>
      </c>
      <c r="D24" s="15">
        <f>+Прог!C115</f>
        <v>18100</v>
      </c>
      <c r="E24" s="15">
        <f>+Прог!D115</f>
        <v>14483</v>
      </c>
      <c r="F24" s="15">
        <f>+Прог!E115</f>
        <v>12960</v>
      </c>
      <c r="G24" s="15">
        <f>+Прог!F115</f>
        <v>15459</v>
      </c>
      <c r="H24" s="15">
        <f>+Прог!G115</f>
        <v>17980</v>
      </c>
    </row>
    <row r="25" spans="1:8" ht="26.25" thickBot="1" x14ac:dyDescent="0.25">
      <c r="A25" s="13" t="s">
        <v>38</v>
      </c>
      <c r="B25" s="14" t="s">
        <v>39</v>
      </c>
      <c r="C25" s="15">
        <f>+Прог!B135</f>
        <v>11565700</v>
      </c>
      <c r="D25" s="15">
        <f>+Прог!C135</f>
        <v>11201074</v>
      </c>
      <c r="E25" s="15">
        <f>+Прог!D135</f>
        <v>8161102</v>
      </c>
      <c r="F25" s="15">
        <f>+Прог!E135</f>
        <v>8055120</v>
      </c>
      <c r="G25" s="15">
        <f>+Прог!F135</f>
        <v>9265597</v>
      </c>
      <c r="H25" s="15">
        <f>+Прог!G135</f>
        <v>11137308</v>
      </c>
    </row>
    <row r="26" spans="1:8" ht="13.5" thickBot="1" x14ac:dyDescent="0.25">
      <c r="A26" s="13" t="s">
        <v>40</v>
      </c>
      <c r="B26" s="14" t="s">
        <v>41</v>
      </c>
      <c r="C26" s="15">
        <f>+Прог!B154</f>
        <v>212000</v>
      </c>
      <c r="D26" s="15">
        <f>+Прог!C154</f>
        <v>36000</v>
      </c>
      <c r="E26" s="15">
        <f>+Прог!D154</f>
        <v>16970</v>
      </c>
      <c r="F26" s="15">
        <f>+Прог!E154</f>
        <v>21165</v>
      </c>
      <c r="G26" s="15">
        <f>+Прог!F154</f>
        <v>28557</v>
      </c>
      <c r="H26" s="15">
        <f>+Прог!G154</f>
        <v>35466</v>
      </c>
    </row>
    <row r="27" spans="1:8" ht="26.25" thickBot="1" x14ac:dyDescent="0.25">
      <c r="A27" s="13" t="s">
        <v>42</v>
      </c>
      <c r="B27" s="14" t="s">
        <v>43</v>
      </c>
      <c r="C27" s="15">
        <f>+Прог!B173</f>
        <v>1840800</v>
      </c>
      <c r="D27" s="15">
        <f>+Прог!C173</f>
        <v>1303800</v>
      </c>
      <c r="E27" s="15">
        <f>+Прог!D173</f>
        <v>515059</v>
      </c>
      <c r="F27" s="15">
        <f>+Прог!E173</f>
        <v>1096018</v>
      </c>
      <c r="G27" s="15">
        <f>+Прог!F173</f>
        <v>1198013</v>
      </c>
      <c r="H27" s="15">
        <f>+Прог!G173</f>
        <v>1271741</v>
      </c>
    </row>
    <row r="28" spans="1:8" ht="26.25" thickBot="1" x14ac:dyDescent="0.25">
      <c r="A28" s="38" t="s">
        <v>44</v>
      </c>
      <c r="B28" s="39" t="s">
        <v>45</v>
      </c>
      <c r="C28" s="40">
        <f>+Прог!B192</f>
        <v>567100</v>
      </c>
      <c r="D28" s="40">
        <f>+Прог!C192</f>
        <v>217100</v>
      </c>
      <c r="E28" s="40">
        <f>+Прог!D192</f>
        <v>41354</v>
      </c>
      <c r="F28" s="40">
        <f>+Прог!E192</f>
        <v>80475</v>
      </c>
      <c r="G28" s="40">
        <f>+Прог!F192</f>
        <v>180989</v>
      </c>
      <c r="H28" s="40">
        <f>+Прог!G192</f>
        <v>134404</v>
      </c>
    </row>
    <row r="29" spans="1:8" ht="39" thickBot="1" x14ac:dyDescent="0.25">
      <c r="A29" s="13" t="s">
        <v>46</v>
      </c>
      <c r="B29" s="14" t="s">
        <v>47</v>
      </c>
      <c r="C29" s="15">
        <f>+Прог!B211</f>
        <v>6000000</v>
      </c>
      <c r="D29" s="15">
        <f>+Прог!C211</f>
        <v>11966126</v>
      </c>
      <c r="E29" s="15">
        <f>+Прог!D211</f>
        <v>274286</v>
      </c>
      <c r="F29" s="15">
        <f>+Прог!E211</f>
        <v>2135352</v>
      </c>
      <c r="G29" s="15">
        <f>+Прог!F211</f>
        <v>9397550</v>
      </c>
      <c r="H29" s="15">
        <f>+Прог!G211</f>
        <v>11965743</v>
      </c>
    </row>
    <row r="30" spans="1:8" ht="13.5" thickBot="1" x14ac:dyDescent="0.25">
      <c r="A30" s="10"/>
      <c r="B30" s="11"/>
      <c r="C30" s="15"/>
      <c r="D30" s="15"/>
      <c r="E30" s="15"/>
      <c r="F30" s="15"/>
      <c r="G30" s="15"/>
      <c r="H30" s="15"/>
    </row>
    <row r="31" spans="1:8" ht="13.5" thickBot="1" x14ac:dyDescent="0.25">
      <c r="A31" s="10"/>
      <c r="B31" s="11"/>
      <c r="C31" s="15"/>
      <c r="D31" s="15"/>
      <c r="E31" s="15"/>
      <c r="F31" s="15"/>
      <c r="G31" s="15"/>
      <c r="H31" s="15"/>
    </row>
    <row r="32" spans="1:8" ht="13.5" thickBot="1" x14ac:dyDescent="0.25">
      <c r="A32" s="10"/>
      <c r="B32" s="11" t="s">
        <v>17</v>
      </c>
      <c r="C32" s="12">
        <f>+C22+C18+C14</f>
        <v>141246500</v>
      </c>
      <c r="D32" s="12">
        <f t="shared" ref="D32:H32" si="3">+D22+D18+D14</f>
        <v>167761036.88</v>
      </c>
      <c r="E32" s="12">
        <f t="shared" si="3"/>
        <v>39278437</v>
      </c>
      <c r="F32" s="12">
        <f t="shared" si="3"/>
        <v>69363969</v>
      </c>
      <c r="G32" s="12">
        <f t="shared" si="3"/>
        <v>111815913</v>
      </c>
      <c r="H32" s="12">
        <f t="shared" si="3"/>
        <v>159622105</v>
      </c>
    </row>
    <row r="33" spans="1:8" ht="15.75" x14ac:dyDescent="0.2">
      <c r="A33" s="18"/>
    </row>
    <row r="34" spans="1:8" ht="12.75" customHeight="1" x14ac:dyDescent="0.2">
      <c r="A34" s="48" t="s">
        <v>72</v>
      </c>
      <c r="B34" s="48"/>
      <c r="C34" s="48"/>
      <c r="D34" s="48"/>
      <c r="E34" s="48"/>
      <c r="F34" s="48"/>
      <c r="G34" s="48"/>
      <c r="H34" s="48"/>
    </row>
    <row r="35" spans="1:8" s="2" customFormat="1" ht="24.75" customHeight="1" x14ac:dyDescent="0.2">
      <c r="A35" s="19"/>
      <c r="B35" s="19"/>
      <c r="C35" s="20"/>
      <c r="D35" s="20"/>
      <c r="E35" s="20"/>
      <c r="F35" s="20"/>
      <c r="G35" s="20"/>
      <c r="H35" s="20"/>
    </row>
    <row r="36" spans="1:8" ht="24" customHeight="1" x14ac:dyDescent="0.2">
      <c r="A36" s="19"/>
      <c r="B36" s="19"/>
      <c r="C36" s="20"/>
      <c r="D36" s="20"/>
      <c r="E36" s="20"/>
      <c r="F36" s="20"/>
      <c r="G36" s="20"/>
      <c r="H36" s="20"/>
    </row>
    <row r="43" spans="1:8" x14ac:dyDescent="0.2">
      <c r="D43" s="21" t="s">
        <v>50</v>
      </c>
    </row>
  </sheetData>
  <mergeCells count="11">
    <mergeCell ref="A34:H34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7"/>
  <sheetViews>
    <sheetView tabSelected="1" topLeftCell="A196" zoomScale="115" zoomScaleNormal="115" workbookViewId="0">
      <selection activeCell="I228" sqref="I228"/>
    </sheetView>
  </sheetViews>
  <sheetFormatPr defaultRowHeight="12.75" x14ac:dyDescent="0.2"/>
  <cols>
    <col min="1" max="1" width="51.6640625" style="6" customWidth="1"/>
    <col min="2" max="2" width="14.1640625" style="7" customWidth="1"/>
    <col min="3" max="3" width="14" style="7" customWidth="1"/>
    <col min="4" max="4" width="13.1640625" style="7" customWidth="1"/>
    <col min="5" max="5" width="12.83203125" style="7" customWidth="1"/>
    <col min="6" max="6" width="15" style="7" customWidth="1"/>
    <col min="7" max="7" width="15.33203125" style="7" customWidth="1"/>
    <col min="8" max="8" width="12.6640625" style="3" customWidth="1"/>
  </cols>
  <sheetData>
    <row r="3" spans="1:8" ht="15.75" x14ac:dyDescent="0.2">
      <c r="A3" s="63" t="s">
        <v>0</v>
      </c>
      <c r="B3" s="63"/>
      <c r="C3" s="63"/>
      <c r="D3" s="63"/>
      <c r="E3" s="63"/>
      <c r="F3" s="63"/>
      <c r="G3" s="63"/>
    </row>
    <row r="4" spans="1:8" ht="15.75" x14ac:dyDescent="0.2">
      <c r="A4" s="53" t="s">
        <v>74</v>
      </c>
      <c r="B4" s="53"/>
      <c r="C4" s="53"/>
      <c r="D4" s="53"/>
      <c r="E4" s="53"/>
      <c r="F4" s="53"/>
      <c r="G4" s="53"/>
    </row>
    <row r="5" spans="1:8" ht="13.5" thickBot="1" x14ac:dyDescent="0.25">
      <c r="A5" s="64" t="s">
        <v>1</v>
      </c>
      <c r="B5" s="64"/>
      <c r="C5" s="64"/>
      <c r="D5" s="64"/>
      <c r="E5" s="64"/>
      <c r="F5" s="64"/>
      <c r="G5" s="64"/>
    </row>
    <row r="6" spans="1:8" ht="13.5" customHeight="1" thickBot="1" x14ac:dyDescent="0.25">
      <c r="A6" s="65" t="s">
        <v>52</v>
      </c>
      <c r="B6" s="66"/>
      <c r="C6" s="66"/>
      <c r="D6" s="66"/>
      <c r="E6" s="66"/>
      <c r="F6" s="66"/>
      <c r="G6" s="67"/>
    </row>
    <row r="7" spans="1:8" ht="12.75" customHeight="1" x14ac:dyDescent="0.2">
      <c r="A7" s="22" t="s">
        <v>2</v>
      </c>
      <c r="B7" s="60" t="s">
        <v>64</v>
      </c>
      <c r="C7" s="57" t="s">
        <v>65</v>
      </c>
      <c r="D7" s="41" t="s">
        <v>4</v>
      </c>
      <c r="E7" s="41" t="s">
        <v>4</v>
      </c>
      <c r="F7" s="41" t="s">
        <v>4</v>
      </c>
      <c r="G7" s="41" t="s">
        <v>4</v>
      </c>
    </row>
    <row r="8" spans="1:8" x14ac:dyDescent="0.2">
      <c r="A8" s="22" t="s">
        <v>3</v>
      </c>
      <c r="B8" s="61"/>
      <c r="C8" s="58"/>
      <c r="D8" s="42" t="s">
        <v>5</v>
      </c>
      <c r="E8" s="42" t="s">
        <v>5</v>
      </c>
      <c r="F8" s="42" t="s">
        <v>5</v>
      </c>
      <c r="G8" s="42" t="s">
        <v>5</v>
      </c>
    </row>
    <row r="9" spans="1:8" ht="41.25" customHeight="1" thickBot="1" x14ac:dyDescent="0.25">
      <c r="A9" s="23"/>
      <c r="B9" s="62"/>
      <c r="C9" s="59"/>
      <c r="D9" s="43" t="s">
        <v>66</v>
      </c>
      <c r="E9" s="44" t="s">
        <v>67</v>
      </c>
      <c r="F9" s="44" t="s">
        <v>68</v>
      </c>
      <c r="G9" s="44" t="s">
        <v>69</v>
      </c>
    </row>
    <row r="10" spans="1:8" ht="13.5" thickBot="1" x14ac:dyDescent="0.25">
      <c r="A10" s="24" t="s">
        <v>6</v>
      </c>
      <c r="B10" s="25">
        <f>+B12+B13+B14</f>
        <v>29122200</v>
      </c>
      <c r="C10" s="25">
        <f t="shared" ref="C10:G10" si="0">+C12+C13+C14</f>
        <v>38581425</v>
      </c>
      <c r="D10" s="25">
        <f t="shared" si="0"/>
        <v>6024006</v>
      </c>
      <c r="E10" s="25">
        <f t="shared" si="0"/>
        <v>12445986</v>
      </c>
      <c r="F10" s="25">
        <f t="shared" si="0"/>
        <v>24985590</v>
      </c>
      <c r="G10" s="25">
        <f t="shared" si="0"/>
        <v>33628359</v>
      </c>
    </row>
    <row r="11" spans="1:8" ht="13.5" thickBot="1" x14ac:dyDescent="0.25">
      <c r="A11" s="23" t="s">
        <v>7</v>
      </c>
      <c r="B11" s="15"/>
      <c r="C11" s="15"/>
      <c r="D11" s="15"/>
      <c r="E11" s="15"/>
      <c r="F11" s="15"/>
      <c r="G11" s="15"/>
    </row>
    <row r="12" spans="1:8" ht="13.5" thickBot="1" x14ac:dyDescent="0.25">
      <c r="A12" s="26" t="s">
        <v>8</v>
      </c>
      <c r="B12" s="15">
        <v>16875900</v>
      </c>
      <c r="C12" s="15">
        <v>17093178</v>
      </c>
      <c r="D12" s="15">
        <v>4146924</v>
      </c>
      <c r="E12" s="15">
        <v>7852411</v>
      </c>
      <c r="F12" s="15">
        <v>11811601</v>
      </c>
      <c r="G12" s="15">
        <v>16494188</v>
      </c>
    </row>
    <row r="13" spans="1:8" ht="13.5" thickBot="1" x14ac:dyDescent="0.25">
      <c r="A13" s="26" t="s">
        <v>9</v>
      </c>
      <c r="B13" s="15">
        <v>6379300</v>
      </c>
      <c r="C13" s="15">
        <v>12047905</v>
      </c>
      <c r="D13" s="15">
        <v>1622967</v>
      </c>
      <c r="E13" s="15">
        <v>3973759</v>
      </c>
      <c r="F13" s="15">
        <v>6473895</v>
      </c>
      <c r="G13" s="15">
        <v>9184232</v>
      </c>
    </row>
    <row r="14" spans="1:8" ht="13.5" thickBot="1" x14ac:dyDescent="0.25">
      <c r="A14" s="26" t="s">
        <v>10</v>
      </c>
      <c r="B14" s="15">
        <v>5867000</v>
      </c>
      <c r="C14" s="15">
        <v>9440342</v>
      </c>
      <c r="D14" s="15">
        <v>254115</v>
      </c>
      <c r="E14" s="15">
        <v>619816</v>
      </c>
      <c r="F14" s="15">
        <v>6700094</v>
      </c>
      <c r="G14" s="15">
        <v>7949939</v>
      </c>
    </row>
    <row r="15" spans="1:8" ht="13.5" thickBot="1" x14ac:dyDescent="0.25">
      <c r="A15" s="23"/>
      <c r="B15" s="15"/>
      <c r="C15" s="15"/>
      <c r="D15" s="15"/>
      <c r="E15" s="15"/>
      <c r="F15" s="15"/>
      <c r="G15" s="15"/>
    </row>
    <row r="16" spans="1:8" s="1" customFormat="1" ht="26.25" thickBot="1" x14ac:dyDescent="0.25">
      <c r="A16" s="24" t="s">
        <v>11</v>
      </c>
      <c r="B16" s="25">
        <f t="shared" ref="B16:G16" si="1">+SUM(B17:B18)</f>
        <v>0</v>
      </c>
      <c r="C16" s="25">
        <f t="shared" si="1"/>
        <v>2000000</v>
      </c>
      <c r="D16" s="25">
        <f t="shared" si="1"/>
        <v>0</v>
      </c>
      <c r="E16" s="25">
        <f t="shared" si="1"/>
        <v>0</v>
      </c>
      <c r="F16" s="25">
        <f t="shared" si="1"/>
        <v>0</v>
      </c>
      <c r="G16" s="25">
        <f t="shared" si="1"/>
        <v>2000000</v>
      </c>
      <c r="H16" s="4"/>
    </row>
    <row r="17" spans="1:7" ht="13.5" thickBot="1" x14ac:dyDescent="0.25">
      <c r="A17" s="23" t="s">
        <v>18</v>
      </c>
      <c r="B17" s="15"/>
      <c r="C17" s="15"/>
      <c r="D17" s="15"/>
      <c r="E17" s="15"/>
      <c r="F17" s="15"/>
      <c r="G17" s="15"/>
    </row>
    <row r="18" spans="1:7" ht="53.25" customHeight="1" thickBot="1" x14ac:dyDescent="0.25">
      <c r="A18" s="23" t="s">
        <v>75</v>
      </c>
      <c r="B18" s="15"/>
      <c r="C18" s="15">
        <v>2000000</v>
      </c>
      <c r="D18" s="15"/>
      <c r="E18" s="15"/>
      <c r="F18" s="15"/>
      <c r="G18" s="15">
        <v>2000000</v>
      </c>
    </row>
    <row r="19" spans="1:7" ht="13.5" thickBot="1" x14ac:dyDescent="0.25">
      <c r="A19" s="24" t="s">
        <v>12</v>
      </c>
      <c r="B19" s="25">
        <f t="shared" ref="B19:G19" si="2">+B16+B10</f>
        <v>29122200</v>
      </c>
      <c r="C19" s="25">
        <f t="shared" si="2"/>
        <v>40581425</v>
      </c>
      <c r="D19" s="25">
        <f t="shared" si="2"/>
        <v>6024006</v>
      </c>
      <c r="E19" s="25">
        <f t="shared" si="2"/>
        <v>12445986</v>
      </c>
      <c r="F19" s="25">
        <f t="shared" si="2"/>
        <v>24985590</v>
      </c>
      <c r="G19" s="25">
        <f t="shared" si="2"/>
        <v>35628359</v>
      </c>
    </row>
    <row r="20" spans="1:7" ht="13.5" thickBot="1" x14ac:dyDescent="0.25">
      <c r="A20" s="23"/>
      <c r="B20" s="15"/>
      <c r="C20" s="15"/>
      <c r="D20" s="15"/>
      <c r="E20" s="15"/>
      <c r="F20" s="15"/>
      <c r="G20" s="15"/>
    </row>
    <row r="21" spans="1:7" ht="13.5" thickBot="1" x14ac:dyDescent="0.25">
      <c r="A21" s="23" t="s">
        <v>13</v>
      </c>
      <c r="B21" s="27">
        <v>659</v>
      </c>
      <c r="C21" s="27">
        <v>659</v>
      </c>
      <c r="D21" s="27">
        <v>585</v>
      </c>
      <c r="E21" s="27">
        <v>585</v>
      </c>
      <c r="F21" s="27">
        <v>581</v>
      </c>
      <c r="G21" s="27">
        <v>589</v>
      </c>
    </row>
    <row r="22" spans="1:7" ht="15.75" x14ac:dyDescent="0.2">
      <c r="A22" s="28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ht="13.5" thickBot="1" x14ac:dyDescent="0.25">
      <c r="A24" s="29"/>
      <c r="B24" s="30"/>
      <c r="C24" s="30"/>
      <c r="D24" s="30"/>
      <c r="E24" s="30"/>
      <c r="F24" s="30"/>
      <c r="G24" s="30"/>
    </row>
    <row r="25" spans="1:7" ht="30.75" customHeight="1" thickBot="1" x14ac:dyDescent="0.25">
      <c r="A25" s="68" t="s">
        <v>53</v>
      </c>
      <c r="B25" s="69"/>
      <c r="C25" s="69"/>
      <c r="D25" s="69"/>
      <c r="E25" s="69"/>
      <c r="F25" s="69"/>
      <c r="G25" s="70"/>
    </row>
    <row r="26" spans="1:7" ht="12.75" customHeight="1" x14ac:dyDescent="0.2">
      <c r="A26" s="31" t="s">
        <v>2</v>
      </c>
      <c r="B26" s="60" t="s">
        <v>64</v>
      </c>
      <c r="C26" s="57" t="s">
        <v>65</v>
      </c>
      <c r="D26" s="41" t="s">
        <v>4</v>
      </c>
      <c r="E26" s="41" t="s">
        <v>4</v>
      </c>
      <c r="F26" s="41" t="s">
        <v>4</v>
      </c>
      <c r="G26" s="41" t="s">
        <v>4</v>
      </c>
    </row>
    <row r="27" spans="1:7" x14ac:dyDescent="0.2">
      <c r="A27" s="31" t="s">
        <v>3</v>
      </c>
      <c r="B27" s="61"/>
      <c r="C27" s="58"/>
      <c r="D27" s="42" t="s">
        <v>5</v>
      </c>
      <c r="E27" s="42" t="s">
        <v>5</v>
      </c>
      <c r="F27" s="42" t="s">
        <v>5</v>
      </c>
      <c r="G27" s="42" t="s">
        <v>5</v>
      </c>
    </row>
    <row r="28" spans="1:7" ht="41.25" customHeight="1" thickBot="1" x14ac:dyDescent="0.25">
      <c r="A28" s="32"/>
      <c r="B28" s="62"/>
      <c r="C28" s="59"/>
      <c r="D28" s="43" t="s">
        <v>66</v>
      </c>
      <c r="E28" s="44" t="s">
        <v>67</v>
      </c>
      <c r="F28" s="44" t="s">
        <v>68</v>
      </c>
      <c r="G28" s="44" t="s">
        <v>69</v>
      </c>
    </row>
    <row r="29" spans="1:7" ht="13.5" thickBot="1" x14ac:dyDescent="0.25">
      <c r="A29" s="33" t="s">
        <v>6</v>
      </c>
      <c r="B29" s="25">
        <f>+B31+B32+B33</f>
        <v>89924200</v>
      </c>
      <c r="C29" s="25">
        <f t="shared" ref="C29:G29" si="3">+C31+C32+C33</f>
        <v>101295717.88</v>
      </c>
      <c r="D29" s="25">
        <f t="shared" si="3"/>
        <v>23985544</v>
      </c>
      <c r="E29" s="25">
        <f t="shared" si="3"/>
        <v>45056897</v>
      </c>
      <c r="F29" s="25">
        <f t="shared" si="3"/>
        <v>66056674</v>
      </c>
      <c r="G29" s="25">
        <f t="shared" si="3"/>
        <v>98310254</v>
      </c>
    </row>
    <row r="30" spans="1:7" ht="13.5" thickBot="1" x14ac:dyDescent="0.25">
      <c r="A30" s="32" t="s">
        <v>7</v>
      </c>
      <c r="B30" s="15"/>
      <c r="C30" s="15"/>
      <c r="D30" s="15"/>
      <c r="E30" s="15"/>
      <c r="F30" s="15"/>
      <c r="G30" s="15"/>
    </row>
    <row r="31" spans="1:7" ht="13.5" thickBot="1" x14ac:dyDescent="0.25">
      <c r="A31" s="34" t="s">
        <v>8</v>
      </c>
      <c r="B31" s="15">
        <v>11241600</v>
      </c>
      <c r="C31" s="15">
        <v>12691077</v>
      </c>
      <c r="D31" s="15">
        <v>2799356</v>
      </c>
      <c r="E31" s="15">
        <v>5530414</v>
      </c>
      <c r="F31" s="15">
        <v>8516507</v>
      </c>
      <c r="G31" s="15">
        <v>12491071</v>
      </c>
    </row>
    <row r="32" spans="1:7" ht="13.5" thickBot="1" x14ac:dyDescent="0.25">
      <c r="A32" s="34" t="s">
        <v>9</v>
      </c>
      <c r="B32" s="15">
        <v>76376600</v>
      </c>
      <c r="C32" s="15">
        <v>81355577</v>
      </c>
      <c r="D32" s="15">
        <v>21129581</v>
      </c>
      <c r="E32" s="15">
        <v>39287434</v>
      </c>
      <c r="F32" s="15">
        <v>56883340</v>
      </c>
      <c r="G32" s="15">
        <v>80592717</v>
      </c>
    </row>
    <row r="33" spans="1:8" ht="13.5" thickBot="1" x14ac:dyDescent="0.25">
      <c r="A33" s="34" t="s">
        <v>10</v>
      </c>
      <c r="B33" s="15">
        <v>2306000</v>
      </c>
      <c r="C33" s="15">
        <v>7249063.8800000008</v>
      </c>
      <c r="D33" s="15">
        <v>56607</v>
      </c>
      <c r="E33" s="15">
        <v>239049</v>
      </c>
      <c r="F33" s="15">
        <v>656827</v>
      </c>
      <c r="G33" s="15">
        <v>5226466</v>
      </c>
    </row>
    <row r="34" spans="1:8" ht="13.5" thickBot="1" x14ac:dyDescent="0.25">
      <c r="A34" s="32"/>
      <c r="B34" s="15"/>
      <c r="C34" s="15"/>
      <c r="D34" s="15"/>
      <c r="E34" s="15"/>
      <c r="F34" s="15"/>
      <c r="G34" s="15"/>
    </row>
    <row r="35" spans="1:8" s="1" customFormat="1" ht="26.25" thickBot="1" x14ac:dyDescent="0.25">
      <c r="A35" s="33" t="s">
        <v>11</v>
      </c>
      <c r="B35" s="25">
        <f t="shared" ref="B35:G35" si="4">+SUM(B36:B38)</f>
        <v>500000</v>
      </c>
      <c r="C35" s="25">
        <f t="shared" si="4"/>
        <v>5404</v>
      </c>
      <c r="D35" s="25">
        <f t="shared" si="4"/>
        <v>0</v>
      </c>
      <c r="E35" s="25">
        <f t="shared" si="4"/>
        <v>0</v>
      </c>
      <c r="F35" s="25">
        <f t="shared" si="4"/>
        <v>0</v>
      </c>
      <c r="G35" s="25">
        <f t="shared" si="4"/>
        <v>0</v>
      </c>
      <c r="H35" s="4"/>
    </row>
    <row r="36" spans="1:8" ht="13.5" thickBot="1" x14ac:dyDescent="0.25">
      <c r="A36" s="32" t="s">
        <v>18</v>
      </c>
      <c r="B36" s="15"/>
      <c r="C36" s="15"/>
      <c r="D36" s="15"/>
      <c r="E36" s="15"/>
      <c r="F36" s="15"/>
      <c r="G36" s="15"/>
    </row>
    <row r="37" spans="1:8" ht="33.75" customHeight="1" thickBot="1" x14ac:dyDescent="0.25">
      <c r="A37" s="35" t="s">
        <v>48</v>
      </c>
      <c r="B37" s="35">
        <v>500000</v>
      </c>
      <c r="C37" s="35">
        <v>5404</v>
      </c>
      <c r="D37" s="15">
        <v>0</v>
      </c>
      <c r="E37" s="15">
        <v>0</v>
      </c>
      <c r="F37" s="15">
        <v>0</v>
      </c>
      <c r="G37" s="15"/>
    </row>
    <row r="38" spans="1:8" ht="13.5" thickBot="1" x14ac:dyDescent="0.25">
      <c r="A38" s="32"/>
      <c r="B38" s="15"/>
      <c r="C38" s="15"/>
      <c r="D38" s="15"/>
      <c r="E38" s="15"/>
      <c r="F38" s="15"/>
      <c r="G38" s="15"/>
    </row>
    <row r="39" spans="1:8" ht="13.5" thickBot="1" x14ac:dyDescent="0.25">
      <c r="A39" s="33" t="s">
        <v>12</v>
      </c>
      <c r="B39" s="25">
        <f t="shared" ref="B39:G39" si="5">+B35+B29</f>
        <v>90424200</v>
      </c>
      <c r="C39" s="25">
        <f t="shared" si="5"/>
        <v>101301121.88</v>
      </c>
      <c r="D39" s="25">
        <f t="shared" si="5"/>
        <v>23985544</v>
      </c>
      <c r="E39" s="25">
        <f t="shared" si="5"/>
        <v>45056897</v>
      </c>
      <c r="F39" s="25">
        <f t="shared" si="5"/>
        <v>66056674</v>
      </c>
      <c r="G39" s="25">
        <f t="shared" si="5"/>
        <v>98310254</v>
      </c>
    </row>
    <row r="40" spans="1:8" ht="13.5" thickBot="1" x14ac:dyDescent="0.25">
      <c r="A40" s="32"/>
      <c r="B40" s="15"/>
      <c r="C40" s="15"/>
      <c r="D40" s="15"/>
      <c r="E40" s="15"/>
      <c r="F40" s="15"/>
      <c r="G40" s="15"/>
    </row>
    <row r="41" spans="1:8" ht="13.5" thickBot="1" x14ac:dyDescent="0.25">
      <c r="A41" s="32" t="s">
        <v>13</v>
      </c>
      <c r="B41" s="27">
        <v>709</v>
      </c>
      <c r="C41" s="27">
        <v>709</v>
      </c>
      <c r="D41" s="27">
        <v>671</v>
      </c>
      <c r="E41" s="27">
        <v>673</v>
      </c>
      <c r="F41" s="27">
        <v>658</v>
      </c>
      <c r="G41" s="27">
        <v>643</v>
      </c>
    </row>
    <row r="42" spans="1:8" x14ac:dyDescent="0.2">
      <c r="A42" s="36"/>
      <c r="B42" s="37"/>
      <c r="C42" s="37"/>
      <c r="D42" s="37"/>
      <c r="E42" s="37"/>
      <c r="F42" s="37"/>
      <c r="G42" s="37"/>
    </row>
    <row r="43" spans="1:8" x14ac:dyDescent="0.2">
      <c r="A43" s="36"/>
      <c r="B43" s="37"/>
      <c r="C43" s="37"/>
      <c r="D43" s="37"/>
      <c r="E43" s="37"/>
      <c r="F43" s="37"/>
      <c r="G43" s="37"/>
    </row>
    <row r="44" spans="1:8" ht="13.5" thickBot="1" x14ac:dyDescent="0.25">
      <c r="A44" s="36"/>
      <c r="B44" s="37"/>
      <c r="C44" s="37"/>
      <c r="D44" s="37"/>
      <c r="E44" s="37"/>
      <c r="F44" s="37"/>
      <c r="G44" s="37"/>
    </row>
    <row r="45" spans="1:8" ht="13.5" thickBot="1" x14ac:dyDescent="0.25">
      <c r="A45" s="68" t="s">
        <v>54</v>
      </c>
      <c r="B45" s="69"/>
      <c r="C45" s="69"/>
      <c r="D45" s="69"/>
      <c r="E45" s="69"/>
      <c r="F45" s="69"/>
      <c r="G45" s="70"/>
    </row>
    <row r="46" spans="1:8" ht="12.75" customHeight="1" x14ac:dyDescent="0.2">
      <c r="A46" s="31" t="s">
        <v>2</v>
      </c>
      <c r="B46" s="60" t="s">
        <v>64</v>
      </c>
      <c r="C46" s="57" t="s">
        <v>65</v>
      </c>
      <c r="D46" s="41" t="s">
        <v>4</v>
      </c>
      <c r="E46" s="41" t="s">
        <v>4</v>
      </c>
      <c r="F46" s="41" t="s">
        <v>4</v>
      </c>
      <c r="G46" s="41" t="s">
        <v>4</v>
      </c>
    </row>
    <row r="47" spans="1:8" x14ac:dyDescent="0.2">
      <c r="A47" s="31" t="s">
        <v>3</v>
      </c>
      <c r="B47" s="61"/>
      <c r="C47" s="58"/>
      <c r="D47" s="42" t="s">
        <v>5</v>
      </c>
      <c r="E47" s="42" t="s">
        <v>5</v>
      </c>
      <c r="F47" s="42" t="s">
        <v>5</v>
      </c>
      <c r="G47" s="42" t="s">
        <v>5</v>
      </c>
    </row>
    <row r="48" spans="1:8" ht="41.25" customHeight="1" thickBot="1" x14ac:dyDescent="0.25">
      <c r="A48" s="32"/>
      <c r="B48" s="62"/>
      <c r="C48" s="59"/>
      <c r="D48" s="43" t="s">
        <v>66</v>
      </c>
      <c r="E48" s="44" t="s">
        <v>67</v>
      </c>
      <c r="F48" s="44" t="s">
        <v>68</v>
      </c>
      <c r="G48" s="44" t="s">
        <v>69</v>
      </c>
    </row>
    <row r="49" spans="1:8" ht="13.5" thickBot="1" x14ac:dyDescent="0.25">
      <c r="A49" s="33" t="s">
        <v>6</v>
      </c>
      <c r="B49" s="25">
        <f>+B51+B52+B53</f>
        <v>664300</v>
      </c>
      <c r="C49" s="25">
        <f t="shared" ref="C49:G49" si="6">+C51+C52+C53</f>
        <v>779375</v>
      </c>
      <c r="D49" s="25">
        <f t="shared" si="6"/>
        <v>151643</v>
      </c>
      <c r="E49" s="25">
        <f t="shared" si="6"/>
        <v>297776</v>
      </c>
      <c r="F49" s="25">
        <f t="shared" si="6"/>
        <v>442735</v>
      </c>
      <c r="G49" s="25">
        <f t="shared" si="6"/>
        <v>769680</v>
      </c>
    </row>
    <row r="50" spans="1:8" ht="13.5" thickBot="1" x14ac:dyDescent="0.25">
      <c r="A50" s="32" t="s">
        <v>7</v>
      </c>
      <c r="B50" s="15"/>
      <c r="C50" s="15"/>
      <c r="D50" s="15"/>
      <c r="E50" s="15"/>
      <c r="F50" s="15"/>
      <c r="G50" s="15"/>
    </row>
    <row r="51" spans="1:8" ht="13.5" thickBot="1" x14ac:dyDescent="0.25">
      <c r="A51" s="34" t="s">
        <v>8</v>
      </c>
      <c r="B51" s="15">
        <v>474200</v>
      </c>
      <c r="C51" s="15">
        <v>475834</v>
      </c>
      <c r="D51" s="15">
        <v>119565</v>
      </c>
      <c r="E51" s="15">
        <v>233858</v>
      </c>
      <c r="F51" s="15">
        <v>356176</v>
      </c>
      <c r="G51" s="15">
        <v>475298</v>
      </c>
    </row>
    <row r="52" spans="1:8" ht="13.5" thickBot="1" x14ac:dyDescent="0.25">
      <c r="A52" s="34" t="s">
        <v>9</v>
      </c>
      <c r="B52" s="15">
        <v>175100</v>
      </c>
      <c r="C52" s="15">
        <v>300961</v>
      </c>
      <c r="D52" s="15">
        <v>32078</v>
      </c>
      <c r="E52" s="15">
        <v>61918</v>
      </c>
      <c r="F52" s="15">
        <v>85535</v>
      </c>
      <c r="G52" s="15">
        <v>291862</v>
      </c>
    </row>
    <row r="53" spans="1:8" ht="13.5" thickBot="1" x14ac:dyDescent="0.25">
      <c r="A53" s="34" t="s">
        <v>10</v>
      </c>
      <c r="B53" s="15">
        <v>15000</v>
      </c>
      <c r="C53" s="15">
        <v>2580</v>
      </c>
      <c r="D53" s="15">
        <v>0</v>
      </c>
      <c r="E53" s="15">
        <v>2000</v>
      </c>
      <c r="F53" s="15">
        <v>1024</v>
      </c>
      <c r="G53" s="15">
        <v>2520</v>
      </c>
    </row>
    <row r="54" spans="1:8" ht="13.5" thickBot="1" x14ac:dyDescent="0.25">
      <c r="A54" s="32"/>
      <c r="B54" s="15"/>
      <c r="C54" s="15"/>
      <c r="D54" s="15"/>
      <c r="E54" s="15"/>
      <c r="F54" s="15"/>
      <c r="G54" s="15"/>
    </row>
    <row r="55" spans="1:8" s="1" customFormat="1" ht="26.25" thickBot="1" x14ac:dyDescent="0.25">
      <c r="A55" s="33" t="s">
        <v>11</v>
      </c>
      <c r="B55" s="25">
        <f t="shared" ref="B55:G55" si="7">+SUM(B56:B57)</f>
        <v>0</v>
      </c>
      <c r="C55" s="25">
        <f t="shared" si="7"/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4"/>
    </row>
    <row r="56" spans="1:8" ht="13.5" thickBot="1" x14ac:dyDescent="0.25">
      <c r="A56" s="32" t="s">
        <v>18</v>
      </c>
      <c r="B56" s="15"/>
      <c r="C56" s="15"/>
      <c r="D56" s="15"/>
      <c r="E56" s="15"/>
      <c r="F56" s="15"/>
      <c r="G56" s="15"/>
    </row>
    <row r="57" spans="1:8" ht="13.5" thickBot="1" x14ac:dyDescent="0.25">
      <c r="A57" s="32"/>
      <c r="B57" s="15"/>
      <c r="C57" s="15"/>
      <c r="D57" s="15"/>
      <c r="E57" s="15"/>
      <c r="F57" s="15"/>
      <c r="G57" s="15"/>
    </row>
    <row r="58" spans="1:8" ht="13.5" thickBot="1" x14ac:dyDescent="0.25">
      <c r="A58" s="33" t="s">
        <v>12</v>
      </c>
      <c r="B58" s="25">
        <f t="shared" ref="B58:G58" si="8">+B55+B49</f>
        <v>664300</v>
      </c>
      <c r="C58" s="25">
        <f t="shared" si="8"/>
        <v>779375</v>
      </c>
      <c r="D58" s="25">
        <f t="shared" si="8"/>
        <v>151643</v>
      </c>
      <c r="E58" s="25">
        <f t="shared" si="8"/>
        <v>297776</v>
      </c>
      <c r="F58" s="25">
        <f t="shared" si="8"/>
        <v>442735</v>
      </c>
      <c r="G58" s="25">
        <f t="shared" si="8"/>
        <v>769680</v>
      </c>
    </row>
    <row r="59" spans="1:8" ht="13.5" thickBot="1" x14ac:dyDescent="0.25">
      <c r="A59" s="32"/>
      <c r="B59" s="15"/>
      <c r="C59" s="15"/>
      <c r="D59" s="15"/>
      <c r="E59" s="15"/>
      <c r="F59" s="15"/>
      <c r="G59" s="15"/>
    </row>
    <row r="60" spans="1:8" ht="13.5" thickBot="1" x14ac:dyDescent="0.25">
      <c r="A60" s="32" t="s">
        <v>13</v>
      </c>
      <c r="B60" s="27">
        <v>21</v>
      </c>
      <c r="C60" s="27">
        <v>21</v>
      </c>
      <c r="D60" s="27">
        <v>19</v>
      </c>
      <c r="E60" s="27">
        <v>19</v>
      </c>
      <c r="F60" s="27">
        <v>19</v>
      </c>
      <c r="G60" s="27">
        <v>19</v>
      </c>
    </row>
    <row r="61" spans="1:8" x14ac:dyDescent="0.2">
      <c r="A61" s="36"/>
      <c r="B61" s="37"/>
      <c r="C61" s="37"/>
      <c r="D61" s="37"/>
      <c r="E61" s="37"/>
      <c r="F61" s="37"/>
      <c r="G61" s="37"/>
    </row>
    <row r="62" spans="1:8" x14ac:dyDescent="0.2">
      <c r="A62" s="36"/>
      <c r="B62" s="37"/>
      <c r="C62" s="37"/>
      <c r="D62" s="37"/>
      <c r="E62" s="37"/>
      <c r="F62" s="37"/>
      <c r="G62" s="37"/>
    </row>
    <row r="63" spans="1:8" ht="13.5" thickBot="1" x14ac:dyDescent="0.25">
      <c r="A63" s="36"/>
      <c r="B63" s="37"/>
      <c r="C63" s="37"/>
      <c r="D63" s="37"/>
      <c r="E63" s="37"/>
      <c r="F63" s="37"/>
      <c r="G63" s="37"/>
    </row>
    <row r="64" spans="1:8" ht="13.5" thickBot="1" x14ac:dyDescent="0.25">
      <c r="A64" s="68" t="s">
        <v>55</v>
      </c>
      <c r="B64" s="69"/>
      <c r="C64" s="69"/>
      <c r="D64" s="69"/>
      <c r="E64" s="69"/>
      <c r="F64" s="69"/>
      <c r="G64" s="70"/>
    </row>
    <row r="65" spans="1:8" ht="12.75" customHeight="1" x14ac:dyDescent="0.2">
      <c r="A65" s="31" t="s">
        <v>2</v>
      </c>
      <c r="B65" s="60" t="s">
        <v>64</v>
      </c>
      <c r="C65" s="57" t="s">
        <v>65</v>
      </c>
      <c r="D65" s="41" t="s">
        <v>4</v>
      </c>
      <c r="E65" s="41" t="s">
        <v>4</v>
      </c>
      <c r="F65" s="41" t="s">
        <v>4</v>
      </c>
      <c r="G65" s="41" t="s">
        <v>4</v>
      </c>
    </row>
    <row r="66" spans="1:8" x14ac:dyDescent="0.2">
      <c r="A66" s="31" t="s">
        <v>3</v>
      </c>
      <c r="B66" s="61"/>
      <c r="C66" s="58"/>
      <c r="D66" s="42" t="s">
        <v>5</v>
      </c>
      <c r="E66" s="42" t="s">
        <v>5</v>
      </c>
      <c r="F66" s="42" t="s">
        <v>5</v>
      </c>
      <c r="G66" s="42" t="s">
        <v>5</v>
      </c>
    </row>
    <row r="67" spans="1:8" ht="41.25" customHeight="1" thickBot="1" x14ac:dyDescent="0.25">
      <c r="A67" s="32"/>
      <c r="B67" s="62"/>
      <c r="C67" s="59"/>
      <c r="D67" s="43" t="s">
        <v>66</v>
      </c>
      <c r="E67" s="44" t="s">
        <v>67</v>
      </c>
      <c r="F67" s="44" t="s">
        <v>68</v>
      </c>
      <c r="G67" s="44" t="s">
        <v>69</v>
      </c>
    </row>
    <row r="68" spans="1:8" ht="13.5" thickBot="1" x14ac:dyDescent="0.25">
      <c r="A68" s="33" t="s">
        <v>6</v>
      </c>
      <c r="B68" s="25">
        <f>+B70+B71+B72</f>
        <v>275800</v>
      </c>
      <c r="C68" s="25">
        <f t="shared" ref="C68:G68" si="9">+C70+C71+C72</f>
        <v>315515</v>
      </c>
      <c r="D68" s="25">
        <f t="shared" si="9"/>
        <v>68228</v>
      </c>
      <c r="E68" s="25">
        <f t="shared" si="9"/>
        <v>134773</v>
      </c>
      <c r="F68" s="25">
        <f t="shared" si="9"/>
        <v>210491</v>
      </c>
      <c r="G68" s="25">
        <f t="shared" si="9"/>
        <v>310343</v>
      </c>
    </row>
    <row r="69" spans="1:8" ht="13.5" thickBot="1" x14ac:dyDescent="0.25">
      <c r="A69" s="32" t="s">
        <v>7</v>
      </c>
      <c r="B69" s="15"/>
      <c r="C69" s="15"/>
      <c r="D69" s="15"/>
      <c r="E69" s="15"/>
      <c r="F69" s="15"/>
      <c r="G69" s="15"/>
    </row>
    <row r="70" spans="1:8" ht="13.5" thickBot="1" x14ac:dyDescent="0.25">
      <c r="A70" s="34" t="s">
        <v>8</v>
      </c>
      <c r="B70" s="15">
        <v>183600</v>
      </c>
      <c r="C70" s="15">
        <v>189680</v>
      </c>
      <c r="D70" s="15">
        <v>45469</v>
      </c>
      <c r="E70" s="15">
        <v>86025</v>
      </c>
      <c r="F70" s="15">
        <v>139145</v>
      </c>
      <c r="G70" s="15">
        <v>185182</v>
      </c>
    </row>
    <row r="71" spans="1:8" ht="13.5" thickBot="1" x14ac:dyDescent="0.25">
      <c r="A71" s="34" t="s">
        <v>9</v>
      </c>
      <c r="B71" s="15">
        <v>77200</v>
      </c>
      <c r="C71" s="15">
        <v>88796</v>
      </c>
      <c r="D71" s="15">
        <v>17611</v>
      </c>
      <c r="E71" s="15">
        <v>43600</v>
      </c>
      <c r="F71" s="15">
        <v>64307</v>
      </c>
      <c r="G71" s="15">
        <v>88372</v>
      </c>
    </row>
    <row r="72" spans="1:8" ht="13.5" thickBot="1" x14ac:dyDescent="0.25">
      <c r="A72" s="34" t="s">
        <v>10</v>
      </c>
      <c r="B72" s="15">
        <v>15000</v>
      </c>
      <c r="C72" s="15">
        <v>37039</v>
      </c>
      <c r="D72" s="15">
        <v>5148</v>
      </c>
      <c r="E72" s="15">
        <v>5148</v>
      </c>
      <c r="F72" s="15">
        <v>7039</v>
      </c>
      <c r="G72" s="15">
        <v>36789</v>
      </c>
    </row>
    <row r="73" spans="1:8" ht="13.5" thickBot="1" x14ac:dyDescent="0.25">
      <c r="A73" s="32"/>
      <c r="B73" s="15"/>
      <c r="C73" s="15"/>
      <c r="D73" s="15"/>
      <c r="E73" s="15"/>
      <c r="F73" s="15"/>
      <c r="G73" s="15"/>
    </row>
    <row r="74" spans="1:8" s="1" customFormat="1" ht="26.25" thickBot="1" x14ac:dyDescent="0.25">
      <c r="A74" s="33" t="s">
        <v>11</v>
      </c>
      <c r="B74" s="25">
        <f t="shared" ref="B74:G74" si="10">+SUM(B75:B76)</f>
        <v>0</v>
      </c>
      <c r="C74" s="25">
        <f t="shared" si="10"/>
        <v>0</v>
      </c>
      <c r="D74" s="25">
        <f t="shared" si="10"/>
        <v>0</v>
      </c>
      <c r="E74" s="25">
        <f t="shared" si="10"/>
        <v>0</v>
      </c>
      <c r="F74" s="25">
        <f t="shared" si="10"/>
        <v>0</v>
      </c>
      <c r="G74" s="25">
        <f t="shared" si="10"/>
        <v>0</v>
      </c>
      <c r="H74" s="4"/>
    </row>
    <row r="75" spans="1:8" ht="13.5" thickBot="1" x14ac:dyDescent="0.25">
      <c r="A75" s="32" t="s">
        <v>18</v>
      </c>
      <c r="B75" s="15"/>
      <c r="C75" s="15"/>
      <c r="D75" s="15"/>
      <c r="E75" s="15"/>
      <c r="F75" s="15"/>
      <c r="G75" s="15"/>
    </row>
    <row r="76" spans="1:8" ht="13.5" thickBot="1" x14ac:dyDescent="0.25">
      <c r="A76" s="32"/>
      <c r="B76" s="15"/>
      <c r="C76" s="15"/>
      <c r="D76" s="15"/>
      <c r="E76" s="15"/>
      <c r="F76" s="15"/>
      <c r="G76" s="15"/>
    </row>
    <row r="77" spans="1:8" ht="13.5" thickBot="1" x14ac:dyDescent="0.25">
      <c r="A77" s="33" t="s">
        <v>12</v>
      </c>
      <c r="B77" s="25">
        <f t="shared" ref="B77:G77" si="11">+B74+B68</f>
        <v>275800</v>
      </c>
      <c r="C77" s="25">
        <f t="shared" si="11"/>
        <v>315515</v>
      </c>
      <c r="D77" s="25">
        <f t="shared" si="11"/>
        <v>68228</v>
      </c>
      <c r="E77" s="25">
        <f t="shared" si="11"/>
        <v>134773</v>
      </c>
      <c r="F77" s="25">
        <f t="shared" si="11"/>
        <v>210491</v>
      </c>
      <c r="G77" s="25">
        <f t="shared" si="11"/>
        <v>310343</v>
      </c>
    </row>
    <row r="78" spans="1:8" ht="13.5" thickBot="1" x14ac:dyDescent="0.25">
      <c r="A78" s="32"/>
      <c r="B78" s="15"/>
      <c r="C78" s="15"/>
      <c r="D78" s="15"/>
      <c r="E78" s="15"/>
      <c r="F78" s="15"/>
      <c r="G78" s="15"/>
    </row>
    <row r="79" spans="1:8" ht="13.5" thickBot="1" x14ac:dyDescent="0.25">
      <c r="A79" s="32" t="s">
        <v>13</v>
      </c>
      <c r="B79" s="27">
        <v>10</v>
      </c>
      <c r="C79" s="27">
        <v>10</v>
      </c>
      <c r="D79" s="27">
        <v>9</v>
      </c>
      <c r="E79" s="27">
        <v>10</v>
      </c>
      <c r="F79" s="27">
        <v>10</v>
      </c>
      <c r="G79" s="27">
        <v>10</v>
      </c>
    </row>
    <row r="80" spans="1:8" x14ac:dyDescent="0.2">
      <c r="A80" s="36"/>
      <c r="B80" s="37"/>
      <c r="C80" s="37"/>
      <c r="D80" s="37"/>
      <c r="E80" s="37"/>
      <c r="F80" s="37"/>
      <c r="G80" s="37"/>
    </row>
    <row r="81" spans="1:8" x14ac:dyDescent="0.2">
      <c r="A81" s="36"/>
      <c r="B81" s="37"/>
      <c r="C81" s="37"/>
      <c r="D81" s="37"/>
      <c r="E81" s="37"/>
      <c r="F81" s="37"/>
      <c r="G81" s="37"/>
    </row>
    <row r="82" spans="1:8" ht="13.5" thickBot="1" x14ac:dyDescent="0.25">
      <c r="A82" s="36"/>
      <c r="B82" s="37"/>
      <c r="C82" s="37"/>
      <c r="D82" s="37"/>
      <c r="E82" s="37"/>
      <c r="F82" s="37"/>
      <c r="G82" s="37"/>
    </row>
    <row r="83" spans="1:8" ht="13.5" thickBot="1" x14ac:dyDescent="0.25">
      <c r="A83" s="68" t="s">
        <v>56</v>
      </c>
      <c r="B83" s="69"/>
      <c r="C83" s="69"/>
      <c r="D83" s="69"/>
      <c r="E83" s="69"/>
      <c r="F83" s="69"/>
      <c r="G83" s="70"/>
    </row>
    <row r="84" spans="1:8" ht="12.75" customHeight="1" x14ac:dyDescent="0.2">
      <c r="A84" s="31" t="s">
        <v>2</v>
      </c>
      <c r="B84" s="60" t="s">
        <v>64</v>
      </c>
      <c r="C84" s="57" t="s">
        <v>65</v>
      </c>
      <c r="D84" s="41" t="s">
        <v>4</v>
      </c>
      <c r="E84" s="41" t="s">
        <v>4</v>
      </c>
      <c r="F84" s="41" t="s">
        <v>4</v>
      </c>
      <c r="G84" s="41" t="s">
        <v>4</v>
      </c>
    </row>
    <row r="85" spans="1:8" x14ac:dyDescent="0.2">
      <c r="A85" s="31" t="s">
        <v>3</v>
      </c>
      <c r="B85" s="61"/>
      <c r="C85" s="58"/>
      <c r="D85" s="42" t="s">
        <v>5</v>
      </c>
      <c r="E85" s="42" t="s">
        <v>5</v>
      </c>
      <c r="F85" s="42" t="s">
        <v>5</v>
      </c>
      <c r="G85" s="42" t="s">
        <v>5</v>
      </c>
    </row>
    <row r="86" spans="1:8" ht="41.25" customHeight="1" thickBot="1" x14ac:dyDescent="0.25">
      <c r="A86" s="32"/>
      <c r="B86" s="62"/>
      <c r="C86" s="59"/>
      <c r="D86" s="43" t="s">
        <v>66</v>
      </c>
      <c r="E86" s="44" t="s">
        <v>67</v>
      </c>
      <c r="F86" s="44" t="s">
        <v>68</v>
      </c>
      <c r="G86" s="44" t="s">
        <v>69</v>
      </c>
    </row>
    <row r="87" spans="1:8" ht="13.5" thickBot="1" x14ac:dyDescent="0.25">
      <c r="A87" s="33" t="s">
        <v>6</v>
      </c>
      <c r="B87" s="25">
        <f>+B89+B90+B91</f>
        <v>343400</v>
      </c>
      <c r="C87" s="25">
        <f t="shared" ref="C87:G87" si="12">+C89+C90+C91</f>
        <v>41400</v>
      </c>
      <c r="D87" s="25">
        <f t="shared" si="12"/>
        <v>25762</v>
      </c>
      <c r="E87" s="25">
        <f t="shared" si="12"/>
        <v>27447</v>
      </c>
      <c r="F87" s="25">
        <f t="shared" si="12"/>
        <v>34258</v>
      </c>
      <c r="G87" s="25">
        <f t="shared" si="12"/>
        <v>40827</v>
      </c>
    </row>
    <row r="88" spans="1:8" ht="13.5" thickBot="1" x14ac:dyDescent="0.25">
      <c r="A88" s="32" t="s">
        <v>7</v>
      </c>
      <c r="B88" s="15"/>
      <c r="C88" s="15"/>
      <c r="D88" s="15"/>
      <c r="E88" s="15"/>
      <c r="F88" s="15"/>
      <c r="G88" s="15"/>
    </row>
    <row r="89" spans="1:8" ht="13.5" thickBot="1" x14ac:dyDescent="0.25">
      <c r="A89" s="34" t="s">
        <v>8</v>
      </c>
      <c r="B89" s="15"/>
      <c r="C89" s="15"/>
      <c r="D89" s="15"/>
      <c r="E89" s="15"/>
      <c r="F89" s="15"/>
      <c r="G89" s="15"/>
    </row>
    <row r="90" spans="1:8" ht="13.5" thickBot="1" x14ac:dyDescent="0.25">
      <c r="A90" s="34" t="s">
        <v>9</v>
      </c>
      <c r="B90" s="15">
        <v>343400</v>
      </c>
      <c r="C90" s="15">
        <v>41400</v>
      </c>
      <c r="D90" s="15">
        <v>25762</v>
      </c>
      <c r="E90" s="15">
        <v>27447</v>
      </c>
      <c r="F90" s="15">
        <v>34258</v>
      </c>
      <c r="G90" s="15">
        <v>40827</v>
      </c>
    </row>
    <row r="91" spans="1:8" ht="13.5" thickBot="1" x14ac:dyDescent="0.25">
      <c r="A91" s="34" t="s">
        <v>10</v>
      </c>
      <c r="B91" s="15"/>
      <c r="C91" s="15"/>
      <c r="D91" s="15"/>
      <c r="E91" s="15"/>
      <c r="F91" s="15"/>
      <c r="G91" s="15"/>
    </row>
    <row r="92" spans="1:8" ht="13.5" thickBot="1" x14ac:dyDescent="0.25">
      <c r="A92" s="32"/>
      <c r="B92" s="15"/>
      <c r="C92" s="15"/>
      <c r="D92" s="15"/>
      <c r="E92" s="15"/>
      <c r="F92" s="15"/>
      <c r="G92" s="15"/>
    </row>
    <row r="93" spans="1:8" s="1" customFormat="1" ht="26.25" thickBot="1" x14ac:dyDescent="0.25">
      <c r="A93" s="33" t="s">
        <v>11</v>
      </c>
      <c r="B93" s="25">
        <f t="shared" ref="B93:G93" si="13">+SUM(B94:B95)</f>
        <v>0</v>
      </c>
      <c r="C93" s="25">
        <f t="shared" si="13"/>
        <v>0</v>
      </c>
      <c r="D93" s="25">
        <f t="shared" si="13"/>
        <v>0</v>
      </c>
      <c r="E93" s="25">
        <f t="shared" si="13"/>
        <v>0</v>
      </c>
      <c r="F93" s="25">
        <f t="shared" si="13"/>
        <v>0</v>
      </c>
      <c r="G93" s="25">
        <f t="shared" si="13"/>
        <v>0</v>
      </c>
      <c r="H93" s="4"/>
    </row>
    <row r="94" spans="1:8" ht="13.5" thickBot="1" x14ac:dyDescent="0.25">
      <c r="A94" s="32" t="s">
        <v>18</v>
      </c>
      <c r="B94" s="15"/>
      <c r="C94" s="15"/>
      <c r="D94" s="15"/>
      <c r="E94" s="15"/>
      <c r="F94" s="15"/>
      <c r="G94" s="15"/>
    </row>
    <row r="95" spans="1:8" ht="13.5" thickBot="1" x14ac:dyDescent="0.25">
      <c r="A95" s="32"/>
      <c r="B95" s="15"/>
      <c r="C95" s="15"/>
      <c r="D95" s="15"/>
      <c r="E95" s="15"/>
      <c r="F95" s="15"/>
      <c r="G95" s="15"/>
    </row>
    <row r="96" spans="1:8" ht="13.5" thickBot="1" x14ac:dyDescent="0.25">
      <c r="A96" s="33" t="s">
        <v>12</v>
      </c>
      <c r="B96" s="25">
        <f t="shared" ref="B96:G96" si="14">+B93+B87</f>
        <v>343400</v>
      </c>
      <c r="C96" s="25">
        <f t="shared" si="14"/>
        <v>41400</v>
      </c>
      <c r="D96" s="25">
        <f t="shared" si="14"/>
        <v>25762</v>
      </c>
      <c r="E96" s="25">
        <f t="shared" si="14"/>
        <v>27447</v>
      </c>
      <c r="F96" s="25">
        <f t="shared" si="14"/>
        <v>34258</v>
      </c>
      <c r="G96" s="25">
        <f t="shared" si="14"/>
        <v>40827</v>
      </c>
    </row>
    <row r="97" spans="1:8" ht="13.5" thickBot="1" x14ac:dyDescent="0.25">
      <c r="A97" s="32"/>
      <c r="B97" s="15"/>
      <c r="C97" s="15"/>
      <c r="D97" s="15"/>
      <c r="E97" s="15"/>
      <c r="F97" s="15"/>
      <c r="G97" s="15"/>
    </row>
    <row r="98" spans="1:8" ht="13.5" thickBot="1" x14ac:dyDescent="0.25">
      <c r="A98" s="32" t="s">
        <v>13</v>
      </c>
      <c r="B98" s="27"/>
      <c r="C98" s="27"/>
      <c r="D98" s="27"/>
      <c r="E98" s="27"/>
      <c r="F98" s="27"/>
      <c r="G98" s="27"/>
    </row>
    <row r="99" spans="1:8" x14ac:dyDescent="0.2">
      <c r="A99" s="36"/>
      <c r="B99" s="37"/>
      <c r="C99" s="37"/>
      <c r="D99" s="37"/>
      <c r="E99" s="37"/>
      <c r="F99" s="37"/>
      <c r="G99" s="37"/>
    </row>
    <row r="100" spans="1:8" x14ac:dyDescent="0.2">
      <c r="A100" s="36"/>
      <c r="B100" s="37"/>
      <c r="C100" s="37"/>
      <c r="D100" s="37"/>
      <c r="E100" s="37"/>
      <c r="F100" s="37"/>
      <c r="G100" s="37"/>
    </row>
    <row r="101" spans="1:8" ht="13.5" thickBot="1" x14ac:dyDescent="0.25">
      <c r="A101" s="36"/>
      <c r="B101" s="37"/>
      <c r="C101" s="37"/>
      <c r="D101" s="37"/>
      <c r="E101" s="37"/>
      <c r="F101" s="37"/>
      <c r="G101" s="37"/>
    </row>
    <row r="102" spans="1:8" ht="13.5" thickBot="1" x14ac:dyDescent="0.25">
      <c r="A102" s="68" t="s">
        <v>57</v>
      </c>
      <c r="B102" s="69"/>
      <c r="C102" s="69"/>
      <c r="D102" s="69"/>
      <c r="E102" s="69"/>
      <c r="F102" s="69"/>
      <c r="G102" s="70"/>
    </row>
    <row r="103" spans="1:8" ht="12.75" customHeight="1" x14ac:dyDescent="0.2">
      <c r="A103" s="31" t="s">
        <v>2</v>
      </c>
      <c r="B103" s="60" t="s">
        <v>64</v>
      </c>
      <c r="C103" s="57" t="s">
        <v>65</v>
      </c>
      <c r="D103" s="41" t="s">
        <v>4</v>
      </c>
      <c r="E103" s="41" t="s">
        <v>4</v>
      </c>
      <c r="F103" s="41" t="s">
        <v>4</v>
      </c>
      <c r="G103" s="41" t="s">
        <v>4</v>
      </c>
    </row>
    <row r="104" spans="1:8" x14ac:dyDescent="0.2">
      <c r="A104" s="31" t="s">
        <v>3</v>
      </c>
      <c r="B104" s="61"/>
      <c r="C104" s="58"/>
      <c r="D104" s="42" t="s">
        <v>5</v>
      </c>
      <c r="E104" s="42" t="s">
        <v>5</v>
      </c>
      <c r="F104" s="42" t="s">
        <v>5</v>
      </c>
      <c r="G104" s="42" t="s">
        <v>5</v>
      </c>
    </row>
    <row r="105" spans="1:8" ht="41.25" customHeight="1" thickBot="1" x14ac:dyDescent="0.25">
      <c r="A105" s="32"/>
      <c r="B105" s="62"/>
      <c r="C105" s="59"/>
      <c r="D105" s="43" t="s">
        <v>66</v>
      </c>
      <c r="E105" s="44" t="s">
        <v>67</v>
      </c>
      <c r="F105" s="44" t="s">
        <v>68</v>
      </c>
      <c r="G105" s="44" t="s">
        <v>69</v>
      </c>
    </row>
    <row r="106" spans="1:8" ht="13.5" thickBot="1" x14ac:dyDescent="0.25">
      <c r="A106" s="33" t="s">
        <v>6</v>
      </c>
      <c r="B106" s="25">
        <f>+B108+B109+B110</f>
        <v>231000</v>
      </c>
      <c r="C106" s="25">
        <f t="shared" ref="C106:G106" si="15">+C108+C109+C110</f>
        <v>18100</v>
      </c>
      <c r="D106" s="25">
        <f t="shared" si="15"/>
        <v>14483</v>
      </c>
      <c r="E106" s="25">
        <f t="shared" si="15"/>
        <v>12960</v>
      </c>
      <c r="F106" s="25">
        <f t="shared" si="15"/>
        <v>15459</v>
      </c>
      <c r="G106" s="25">
        <f t="shared" si="15"/>
        <v>17980</v>
      </c>
    </row>
    <row r="107" spans="1:8" ht="13.5" thickBot="1" x14ac:dyDescent="0.25">
      <c r="A107" s="32" t="s">
        <v>7</v>
      </c>
      <c r="B107" s="15"/>
      <c r="C107" s="15"/>
      <c r="D107" s="15"/>
      <c r="E107" s="15"/>
      <c r="F107" s="15"/>
      <c r="G107" s="15"/>
    </row>
    <row r="108" spans="1:8" ht="13.5" thickBot="1" x14ac:dyDescent="0.25">
      <c r="A108" s="34" t="s">
        <v>8</v>
      </c>
      <c r="B108" s="15"/>
      <c r="C108" s="15"/>
      <c r="D108" s="15"/>
      <c r="E108" s="15"/>
      <c r="F108" s="15"/>
      <c r="G108" s="15"/>
    </row>
    <row r="109" spans="1:8" ht="13.5" thickBot="1" x14ac:dyDescent="0.25">
      <c r="A109" s="34" t="s">
        <v>9</v>
      </c>
      <c r="B109" s="15">
        <v>231000</v>
      </c>
      <c r="C109" s="15">
        <v>18100</v>
      </c>
      <c r="D109" s="15">
        <v>14483</v>
      </c>
      <c r="E109" s="15">
        <v>12960</v>
      </c>
      <c r="F109" s="15">
        <v>15459</v>
      </c>
      <c r="G109" s="15">
        <v>17980</v>
      </c>
    </row>
    <row r="110" spans="1:8" ht="13.5" thickBot="1" x14ac:dyDescent="0.25">
      <c r="A110" s="34" t="s">
        <v>10</v>
      </c>
      <c r="B110" s="15"/>
      <c r="C110" s="15"/>
      <c r="D110" s="15"/>
      <c r="E110" s="15"/>
      <c r="F110" s="15"/>
      <c r="G110" s="15"/>
    </row>
    <row r="111" spans="1:8" ht="13.5" thickBot="1" x14ac:dyDescent="0.25">
      <c r="A111" s="32"/>
      <c r="B111" s="15"/>
      <c r="C111" s="15"/>
      <c r="D111" s="15"/>
      <c r="E111" s="15"/>
      <c r="F111" s="15"/>
      <c r="G111" s="15"/>
    </row>
    <row r="112" spans="1:8" s="1" customFormat="1" ht="26.25" thickBot="1" x14ac:dyDescent="0.25">
      <c r="A112" s="33" t="s">
        <v>11</v>
      </c>
      <c r="B112" s="25">
        <f t="shared" ref="B112:G112" si="16">+SUM(B113:B114)</f>
        <v>0</v>
      </c>
      <c r="C112" s="25">
        <f t="shared" si="16"/>
        <v>0</v>
      </c>
      <c r="D112" s="25">
        <f t="shared" si="16"/>
        <v>0</v>
      </c>
      <c r="E112" s="25">
        <f t="shared" si="16"/>
        <v>0</v>
      </c>
      <c r="F112" s="25">
        <f t="shared" si="16"/>
        <v>0</v>
      </c>
      <c r="G112" s="25">
        <f t="shared" si="16"/>
        <v>0</v>
      </c>
      <c r="H112" s="4"/>
    </row>
    <row r="113" spans="1:7" ht="13.5" thickBot="1" x14ac:dyDescent="0.25">
      <c r="A113" s="32" t="s">
        <v>18</v>
      </c>
      <c r="B113" s="15"/>
      <c r="C113" s="15"/>
      <c r="D113" s="15"/>
      <c r="E113" s="15"/>
      <c r="F113" s="15"/>
      <c r="G113" s="15"/>
    </row>
    <row r="114" spans="1:7" ht="13.5" thickBot="1" x14ac:dyDescent="0.25">
      <c r="A114" s="32"/>
      <c r="B114" s="15"/>
      <c r="C114" s="15"/>
      <c r="D114" s="15"/>
      <c r="E114" s="15"/>
      <c r="F114" s="15"/>
      <c r="G114" s="15"/>
    </row>
    <row r="115" spans="1:7" ht="13.5" thickBot="1" x14ac:dyDescent="0.25">
      <c r="A115" s="33" t="s">
        <v>12</v>
      </c>
      <c r="B115" s="25">
        <f t="shared" ref="B115:G115" si="17">+B112+B106</f>
        <v>231000</v>
      </c>
      <c r="C115" s="25">
        <f t="shared" si="17"/>
        <v>18100</v>
      </c>
      <c r="D115" s="25">
        <f t="shared" si="17"/>
        <v>14483</v>
      </c>
      <c r="E115" s="25">
        <f t="shared" si="17"/>
        <v>12960</v>
      </c>
      <c r="F115" s="25">
        <f t="shared" si="17"/>
        <v>15459</v>
      </c>
      <c r="G115" s="25">
        <f t="shared" si="17"/>
        <v>17980</v>
      </c>
    </row>
    <row r="116" spans="1:7" ht="13.5" thickBot="1" x14ac:dyDescent="0.25">
      <c r="A116" s="32"/>
      <c r="B116" s="15"/>
      <c r="C116" s="15"/>
      <c r="D116" s="15"/>
      <c r="E116" s="15"/>
      <c r="F116" s="15"/>
      <c r="G116" s="15"/>
    </row>
    <row r="117" spans="1:7" ht="13.5" thickBot="1" x14ac:dyDescent="0.25">
      <c r="A117" s="32" t="s">
        <v>13</v>
      </c>
      <c r="B117" s="27"/>
      <c r="C117" s="27"/>
      <c r="D117" s="27"/>
      <c r="E117" s="27"/>
      <c r="F117" s="27"/>
      <c r="G117" s="27"/>
    </row>
    <row r="118" spans="1:7" x14ac:dyDescent="0.2">
      <c r="A118" s="36"/>
      <c r="B118" s="37"/>
      <c r="C118" s="37"/>
      <c r="D118" s="37"/>
      <c r="E118" s="37"/>
      <c r="F118" s="37"/>
      <c r="G118" s="37"/>
    </row>
    <row r="119" spans="1:7" x14ac:dyDescent="0.2">
      <c r="A119" s="36"/>
      <c r="B119" s="37"/>
      <c r="C119" s="37"/>
      <c r="D119" s="37"/>
      <c r="E119" s="37"/>
      <c r="F119" s="37"/>
      <c r="G119" s="37"/>
    </row>
    <row r="120" spans="1:7" ht="13.5" thickBot="1" x14ac:dyDescent="0.25">
      <c r="A120" s="36"/>
      <c r="B120" s="37"/>
      <c r="C120" s="37"/>
      <c r="D120" s="37"/>
      <c r="E120" s="37"/>
      <c r="F120" s="37"/>
      <c r="G120" s="37"/>
    </row>
    <row r="121" spans="1:7" ht="13.5" thickBot="1" x14ac:dyDescent="0.25">
      <c r="A121" s="68" t="s">
        <v>58</v>
      </c>
      <c r="B121" s="69"/>
      <c r="C121" s="69"/>
      <c r="D121" s="69"/>
      <c r="E121" s="69"/>
      <c r="F121" s="69"/>
      <c r="G121" s="70"/>
    </row>
    <row r="122" spans="1:7" ht="12.75" customHeight="1" x14ac:dyDescent="0.2">
      <c r="A122" s="31" t="s">
        <v>2</v>
      </c>
      <c r="B122" s="60" t="s">
        <v>64</v>
      </c>
      <c r="C122" s="57" t="s">
        <v>65</v>
      </c>
      <c r="D122" s="41" t="s">
        <v>4</v>
      </c>
      <c r="E122" s="41" t="s">
        <v>4</v>
      </c>
      <c r="F122" s="41" t="s">
        <v>4</v>
      </c>
      <c r="G122" s="41" t="s">
        <v>4</v>
      </c>
    </row>
    <row r="123" spans="1:7" x14ac:dyDescent="0.2">
      <c r="A123" s="31" t="s">
        <v>3</v>
      </c>
      <c r="B123" s="61"/>
      <c r="C123" s="58"/>
      <c r="D123" s="42" t="s">
        <v>5</v>
      </c>
      <c r="E123" s="42" t="s">
        <v>5</v>
      </c>
      <c r="F123" s="42" t="s">
        <v>5</v>
      </c>
      <c r="G123" s="42" t="s">
        <v>5</v>
      </c>
    </row>
    <row r="124" spans="1:7" ht="41.25" customHeight="1" thickBot="1" x14ac:dyDescent="0.25">
      <c r="A124" s="32"/>
      <c r="B124" s="62"/>
      <c r="C124" s="59"/>
      <c r="D124" s="43" t="s">
        <v>66</v>
      </c>
      <c r="E124" s="44" t="s">
        <v>67</v>
      </c>
      <c r="F124" s="44" t="s">
        <v>68</v>
      </c>
      <c r="G124" s="44" t="s">
        <v>69</v>
      </c>
    </row>
    <row r="125" spans="1:7" ht="13.5" thickBot="1" x14ac:dyDescent="0.25">
      <c r="A125" s="33" t="s">
        <v>6</v>
      </c>
      <c r="B125" s="25">
        <f>+B127+B128+B129</f>
        <v>306000</v>
      </c>
      <c r="C125" s="25">
        <f t="shared" ref="C125:G125" si="18">+C127+C128+C129</f>
        <v>43100</v>
      </c>
      <c r="D125" s="25">
        <f t="shared" si="18"/>
        <v>34580</v>
      </c>
      <c r="E125" s="25">
        <f t="shared" si="18"/>
        <v>39717</v>
      </c>
      <c r="F125" s="25">
        <f t="shared" si="18"/>
        <v>42172</v>
      </c>
      <c r="G125" s="25">
        <f t="shared" si="18"/>
        <v>41988</v>
      </c>
    </row>
    <row r="126" spans="1:7" ht="13.5" thickBot="1" x14ac:dyDescent="0.25">
      <c r="A126" s="32" t="s">
        <v>7</v>
      </c>
      <c r="B126" s="15"/>
      <c r="C126" s="15"/>
      <c r="D126" s="15"/>
      <c r="E126" s="15"/>
      <c r="F126" s="15"/>
      <c r="G126" s="15"/>
    </row>
    <row r="127" spans="1:7" ht="13.5" thickBot="1" x14ac:dyDescent="0.25">
      <c r="A127" s="34" t="s">
        <v>8</v>
      </c>
      <c r="B127" s="15"/>
      <c r="C127" s="15"/>
      <c r="D127" s="15"/>
      <c r="E127" s="15"/>
      <c r="F127" s="15"/>
      <c r="G127" s="15"/>
    </row>
    <row r="128" spans="1:7" ht="13.5" thickBot="1" x14ac:dyDescent="0.25">
      <c r="A128" s="34" t="s">
        <v>9</v>
      </c>
      <c r="B128" s="15">
        <v>306000</v>
      </c>
      <c r="C128" s="15">
        <v>43100</v>
      </c>
      <c r="D128" s="15">
        <v>34580</v>
      </c>
      <c r="E128" s="15">
        <v>39717</v>
      </c>
      <c r="F128" s="15">
        <v>42172</v>
      </c>
      <c r="G128" s="15">
        <v>41988</v>
      </c>
    </row>
    <row r="129" spans="1:8" ht="13.5" thickBot="1" x14ac:dyDescent="0.25">
      <c r="A129" s="34" t="s">
        <v>10</v>
      </c>
      <c r="B129" s="15"/>
      <c r="C129" s="15"/>
      <c r="D129" s="15"/>
      <c r="E129" s="15"/>
      <c r="F129" s="15"/>
      <c r="G129" s="15"/>
    </row>
    <row r="130" spans="1:8" ht="13.5" thickBot="1" x14ac:dyDescent="0.25">
      <c r="A130" s="32"/>
      <c r="B130" s="15"/>
      <c r="C130" s="15"/>
      <c r="D130" s="15"/>
      <c r="E130" s="15"/>
      <c r="F130" s="15"/>
      <c r="G130" s="15"/>
    </row>
    <row r="131" spans="1:8" s="1" customFormat="1" ht="26.25" thickBot="1" x14ac:dyDescent="0.25">
      <c r="A131" s="33" t="s">
        <v>11</v>
      </c>
      <c r="B131" s="25">
        <f t="shared" ref="B131:G131" si="19">+SUM(B132:B134)</f>
        <v>11259700</v>
      </c>
      <c r="C131" s="25">
        <f t="shared" si="19"/>
        <v>11157974</v>
      </c>
      <c r="D131" s="25">
        <f t="shared" si="19"/>
        <v>8126522</v>
      </c>
      <c r="E131" s="25">
        <f t="shared" si="19"/>
        <v>8015403</v>
      </c>
      <c r="F131" s="25">
        <f t="shared" si="19"/>
        <v>9223425</v>
      </c>
      <c r="G131" s="25">
        <f t="shared" si="19"/>
        <v>11095320</v>
      </c>
      <c r="H131" s="4"/>
    </row>
    <row r="132" spans="1:8" ht="13.5" thickBot="1" x14ac:dyDescent="0.25">
      <c r="A132" s="32" t="s">
        <v>18</v>
      </c>
      <c r="B132" s="15"/>
      <c r="C132" s="15"/>
      <c r="D132" s="15"/>
      <c r="E132" s="15"/>
      <c r="F132" s="15"/>
      <c r="G132" s="15"/>
    </row>
    <row r="133" spans="1:8" ht="51.75" thickBot="1" x14ac:dyDescent="0.25">
      <c r="A133" s="35" t="s">
        <v>71</v>
      </c>
      <c r="B133" s="15">
        <v>11259700</v>
      </c>
      <c r="C133" s="15">
        <v>11157974</v>
      </c>
      <c r="D133" s="15">
        <v>8126522</v>
      </c>
      <c r="E133" s="15">
        <v>8015403</v>
      </c>
      <c r="F133" s="15">
        <v>9223425</v>
      </c>
      <c r="G133" s="15">
        <v>11095320</v>
      </c>
    </row>
    <row r="134" spans="1:8" ht="13.5" thickBot="1" x14ac:dyDescent="0.25">
      <c r="A134" s="32"/>
      <c r="B134" s="15"/>
      <c r="C134" s="15"/>
      <c r="D134" s="15"/>
      <c r="E134" s="15"/>
      <c r="F134" s="15"/>
      <c r="G134" s="15"/>
    </row>
    <row r="135" spans="1:8" ht="13.5" thickBot="1" x14ac:dyDescent="0.25">
      <c r="A135" s="33" t="s">
        <v>12</v>
      </c>
      <c r="B135" s="25">
        <f t="shared" ref="B135:G135" si="20">+B131+B125</f>
        <v>11565700</v>
      </c>
      <c r="C135" s="25">
        <f t="shared" si="20"/>
        <v>11201074</v>
      </c>
      <c r="D135" s="25">
        <f t="shared" si="20"/>
        <v>8161102</v>
      </c>
      <c r="E135" s="25">
        <f t="shared" si="20"/>
        <v>8055120</v>
      </c>
      <c r="F135" s="25">
        <f t="shared" si="20"/>
        <v>9265597</v>
      </c>
      <c r="G135" s="25">
        <f t="shared" si="20"/>
        <v>11137308</v>
      </c>
    </row>
    <row r="136" spans="1:8" ht="13.5" thickBot="1" x14ac:dyDescent="0.25">
      <c r="A136" s="32"/>
      <c r="B136" s="15"/>
      <c r="C136" s="15"/>
      <c r="D136" s="15"/>
      <c r="E136" s="15"/>
      <c r="F136" s="15"/>
      <c r="G136" s="15"/>
    </row>
    <row r="137" spans="1:8" ht="13.5" thickBot="1" x14ac:dyDescent="0.25">
      <c r="A137" s="32" t="s">
        <v>13</v>
      </c>
      <c r="B137" s="27"/>
      <c r="C137" s="27"/>
      <c r="D137" s="27"/>
      <c r="E137" s="27"/>
      <c r="F137" s="27"/>
      <c r="G137" s="27"/>
    </row>
    <row r="138" spans="1:8" x14ac:dyDescent="0.2">
      <c r="A138" s="36"/>
      <c r="B138" s="37"/>
      <c r="C138" s="37"/>
      <c r="D138" s="37"/>
      <c r="E138" s="37"/>
      <c r="F138" s="37"/>
      <c r="G138" s="37"/>
    </row>
    <row r="139" spans="1:8" x14ac:dyDescent="0.2">
      <c r="A139" s="36"/>
      <c r="B139" s="37"/>
      <c r="C139" s="37"/>
      <c r="D139" s="37"/>
      <c r="E139" s="37"/>
      <c r="F139" s="37"/>
      <c r="G139" s="37"/>
    </row>
    <row r="140" spans="1:8" ht="13.5" thickBot="1" x14ac:dyDescent="0.25">
      <c r="A140" s="36"/>
      <c r="B140" s="37"/>
      <c r="C140" s="37"/>
      <c r="D140" s="37"/>
      <c r="E140" s="37"/>
      <c r="F140" s="37"/>
      <c r="G140" s="37"/>
    </row>
    <row r="141" spans="1:8" ht="13.5" thickBot="1" x14ac:dyDescent="0.25">
      <c r="A141" s="68" t="s">
        <v>59</v>
      </c>
      <c r="B141" s="69"/>
      <c r="C141" s="69"/>
      <c r="D141" s="69"/>
      <c r="E141" s="69"/>
      <c r="F141" s="69"/>
      <c r="G141" s="70"/>
    </row>
    <row r="142" spans="1:8" ht="12.75" customHeight="1" x14ac:dyDescent="0.2">
      <c r="A142" s="31" t="s">
        <v>2</v>
      </c>
      <c r="B142" s="60" t="s">
        <v>64</v>
      </c>
      <c r="C142" s="57" t="s">
        <v>65</v>
      </c>
      <c r="D142" s="41" t="s">
        <v>4</v>
      </c>
      <c r="E142" s="41" t="s">
        <v>4</v>
      </c>
      <c r="F142" s="41" t="s">
        <v>4</v>
      </c>
      <c r="G142" s="41" t="s">
        <v>4</v>
      </c>
    </row>
    <row r="143" spans="1:8" x14ac:dyDescent="0.2">
      <c r="A143" s="31" t="s">
        <v>3</v>
      </c>
      <c r="B143" s="61"/>
      <c r="C143" s="58"/>
      <c r="D143" s="42" t="s">
        <v>5</v>
      </c>
      <c r="E143" s="42" t="s">
        <v>5</v>
      </c>
      <c r="F143" s="42" t="s">
        <v>5</v>
      </c>
      <c r="G143" s="42" t="s">
        <v>5</v>
      </c>
    </row>
    <row r="144" spans="1:8" ht="41.25" customHeight="1" thickBot="1" x14ac:dyDescent="0.25">
      <c r="A144" s="32"/>
      <c r="B144" s="62"/>
      <c r="C144" s="59"/>
      <c r="D144" s="43" t="s">
        <v>66</v>
      </c>
      <c r="E144" s="44" t="s">
        <v>67</v>
      </c>
      <c r="F144" s="44" t="s">
        <v>68</v>
      </c>
      <c r="G144" s="44" t="s">
        <v>69</v>
      </c>
    </row>
    <row r="145" spans="1:8" ht="13.5" thickBot="1" x14ac:dyDescent="0.25">
      <c r="A145" s="33" t="s">
        <v>6</v>
      </c>
      <c r="B145" s="25">
        <f>+B147+B148+B149</f>
        <v>212000</v>
      </c>
      <c r="C145" s="25">
        <f t="shared" ref="C145:G145" si="21">+C147+C148+C149</f>
        <v>36000</v>
      </c>
      <c r="D145" s="25">
        <f t="shared" si="21"/>
        <v>16970</v>
      </c>
      <c r="E145" s="25">
        <f t="shared" si="21"/>
        <v>21165</v>
      </c>
      <c r="F145" s="25">
        <f>+F147+F148+F149</f>
        <v>28557</v>
      </c>
      <c r="G145" s="25">
        <f t="shared" si="21"/>
        <v>35466</v>
      </c>
    </row>
    <row r="146" spans="1:8" ht="13.5" thickBot="1" x14ac:dyDescent="0.25">
      <c r="A146" s="32" t="s">
        <v>7</v>
      </c>
      <c r="B146" s="15"/>
      <c r="C146" s="15"/>
      <c r="D146" s="15"/>
      <c r="E146" s="15"/>
      <c r="F146" s="15"/>
      <c r="G146" s="15"/>
    </row>
    <row r="147" spans="1:8" ht="13.5" thickBot="1" x14ac:dyDescent="0.25">
      <c r="A147" s="34" t="s">
        <v>8</v>
      </c>
      <c r="B147" s="15"/>
      <c r="C147" s="15"/>
      <c r="D147" s="15"/>
      <c r="E147" s="15"/>
      <c r="F147" s="15"/>
      <c r="G147" s="15"/>
    </row>
    <row r="148" spans="1:8" ht="13.5" thickBot="1" x14ac:dyDescent="0.25">
      <c r="A148" s="34" t="s">
        <v>9</v>
      </c>
      <c r="B148" s="15">
        <v>212000</v>
      </c>
      <c r="C148" s="15">
        <v>36000</v>
      </c>
      <c r="D148" s="15">
        <v>16970</v>
      </c>
      <c r="E148" s="15">
        <v>21165</v>
      </c>
      <c r="F148" s="15">
        <v>28557</v>
      </c>
      <c r="G148" s="15">
        <v>35466</v>
      </c>
    </row>
    <row r="149" spans="1:8" ht="13.5" thickBot="1" x14ac:dyDescent="0.25">
      <c r="A149" s="34" t="s">
        <v>10</v>
      </c>
      <c r="B149" s="15"/>
      <c r="C149" s="15"/>
      <c r="D149" s="15"/>
      <c r="E149" s="15"/>
      <c r="F149" s="15"/>
      <c r="G149" s="15"/>
    </row>
    <row r="150" spans="1:8" ht="13.5" thickBot="1" x14ac:dyDescent="0.25">
      <c r="A150" s="32"/>
      <c r="B150" s="15"/>
      <c r="C150" s="15"/>
      <c r="D150" s="15"/>
      <c r="E150" s="15"/>
      <c r="F150" s="15"/>
      <c r="G150" s="15"/>
    </row>
    <row r="151" spans="1:8" s="1" customFormat="1" ht="26.25" thickBot="1" x14ac:dyDescent="0.25">
      <c r="A151" s="33" t="s">
        <v>11</v>
      </c>
      <c r="B151" s="25">
        <f t="shared" ref="B151:G151" si="22">+SUM(B152:B153)</f>
        <v>0</v>
      </c>
      <c r="C151" s="25">
        <f t="shared" si="22"/>
        <v>0</v>
      </c>
      <c r="D151" s="25">
        <f t="shared" si="22"/>
        <v>0</v>
      </c>
      <c r="E151" s="25">
        <f t="shared" si="22"/>
        <v>0</v>
      </c>
      <c r="F151" s="25">
        <f t="shared" si="22"/>
        <v>0</v>
      </c>
      <c r="G151" s="25">
        <f t="shared" si="22"/>
        <v>0</v>
      </c>
      <c r="H151" s="4"/>
    </row>
    <row r="152" spans="1:8" ht="13.5" thickBot="1" x14ac:dyDescent="0.25">
      <c r="A152" s="32" t="s">
        <v>18</v>
      </c>
      <c r="B152" s="15"/>
      <c r="C152" s="15"/>
      <c r="D152" s="15"/>
      <c r="E152" s="15"/>
      <c r="F152" s="15"/>
      <c r="G152" s="15"/>
    </row>
    <row r="153" spans="1:8" ht="13.5" thickBot="1" x14ac:dyDescent="0.25">
      <c r="A153" s="32"/>
      <c r="B153" s="15"/>
      <c r="C153" s="15"/>
      <c r="D153" s="15"/>
      <c r="E153" s="15"/>
      <c r="F153" s="15"/>
      <c r="G153" s="15"/>
    </row>
    <row r="154" spans="1:8" ht="13.5" thickBot="1" x14ac:dyDescent="0.25">
      <c r="A154" s="33" t="s">
        <v>12</v>
      </c>
      <c r="B154" s="25">
        <f t="shared" ref="B154:G154" si="23">+B151+B145</f>
        <v>212000</v>
      </c>
      <c r="C154" s="25">
        <f t="shared" si="23"/>
        <v>36000</v>
      </c>
      <c r="D154" s="25">
        <f t="shared" si="23"/>
        <v>16970</v>
      </c>
      <c r="E154" s="25">
        <f t="shared" si="23"/>
        <v>21165</v>
      </c>
      <c r="F154" s="25">
        <f t="shared" si="23"/>
        <v>28557</v>
      </c>
      <c r="G154" s="25">
        <f t="shared" si="23"/>
        <v>35466</v>
      </c>
    </row>
    <row r="155" spans="1:8" ht="13.5" thickBot="1" x14ac:dyDescent="0.25">
      <c r="A155" s="32"/>
      <c r="B155" s="15"/>
      <c r="C155" s="15"/>
      <c r="D155" s="15"/>
      <c r="E155" s="15"/>
      <c r="F155" s="15"/>
      <c r="G155" s="15"/>
    </row>
    <row r="156" spans="1:8" ht="13.5" thickBot="1" x14ac:dyDescent="0.25">
      <c r="A156" s="32" t="s">
        <v>13</v>
      </c>
      <c r="B156" s="27"/>
      <c r="C156" s="27"/>
      <c r="D156" s="27"/>
      <c r="E156" s="27"/>
      <c r="F156" s="27"/>
      <c r="G156" s="27"/>
    </row>
    <row r="157" spans="1:8" x14ac:dyDescent="0.2">
      <c r="A157" s="36"/>
      <c r="B157" s="37"/>
      <c r="C157" s="37"/>
      <c r="D157" s="37"/>
      <c r="E157" s="37"/>
      <c r="F157" s="37"/>
      <c r="G157" s="37"/>
    </row>
    <row r="158" spans="1:8" x14ac:dyDescent="0.2">
      <c r="A158" s="36"/>
      <c r="B158" s="37"/>
      <c r="C158" s="37"/>
      <c r="D158" s="37"/>
      <c r="E158" s="37"/>
      <c r="F158" s="37"/>
      <c r="G158" s="37"/>
    </row>
    <row r="159" spans="1:8" ht="13.5" thickBot="1" x14ac:dyDescent="0.25">
      <c r="A159" s="36"/>
      <c r="B159" s="37"/>
      <c r="C159" s="37"/>
      <c r="D159" s="37"/>
      <c r="E159" s="37"/>
      <c r="F159" s="37"/>
      <c r="G159" s="37"/>
    </row>
    <row r="160" spans="1:8" ht="13.5" thickBot="1" x14ac:dyDescent="0.25">
      <c r="A160" s="68" t="s">
        <v>60</v>
      </c>
      <c r="B160" s="69"/>
      <c r="C160" s="69"/>
      <c r="D160" s="69"/>
      <c r="E160" s="69"/>
      <c r="F160" s="69"/>
      <c r="G160" s="70"/>
    </row>
    <row r="161" spans="1:8" ht="12.75" customHeight="1" x14ac:dyDescent="0.2">
      <c r="A161" s="31" t="s">
        <v>2</v>
      </c>
      <c r="B161" s="60" t="s">
        <v>64</v>
      </c>
      <c r="C161" s="57" t="s">
        <v>65</v>
      </c>
      <c r="D161" s="41" t="s">
        <v>4</v>
      </c>
      <c r="E161" s="41" t="s">
        <v>4</v>
      </c>
      <c r="F161" s="41" t="s">
        <v>4</v>
      </c>
      <c r="G161" s="41" t="s">
        <v>4</v>
      </c>
    </row>
    <row r="162" spans="1:8" x14ac:dyDescent="0.2">
      <c r="A162" s="31" t="s">
        <v>3</v>
      </c>
      <c r="B162" s="61"/>
      <c r="C162" s="58"/>
      <c r="D162" s="42" t="s">
        <v>5</v>
      </c>
      <c r="E162" s="42" t="s">
        <v>5</v>
      </c>
      <c r="F162" s="42" t="s">
        <v>5</v>
      </c>
      <c r="G162" s="42" t="s">
        <v>5</v>
      </c>
    </row>
    <row r="163" spans="1:8" ht="41.25" customHeight="1" thickBot="1" x14ac:dyDescent="0.25">
      <c r="A163" s="32"/>
      <c r="B163" s="62"/>
      <c r="C163" s="59"/>
      <c r="D163" s="43" t="s">
        <v>66</v>
      </c>
      <c r="E163" s="44" t="s">
        <v>67</v>
      </c>
      <c r="F163" s="44" t="s">
        <v>68</v>
      </c>
      <c r="G163" s="44" t="s">
        <v>69</v>
      </c>
    </row>
    <row r="164" spans="1:8" ht="13.5" thickBot="1" x14ac:dyDescent="0.25">
      <c r="A164" s="33" t="s">
        <v>6</v>
      </c>
      <c r="B164" s="25">
        <f>+B166+B167+B168</f>
        <v>1840800</v>
      </c>
      <c r="C164" s="25">
        <f t="shared" ref="C164:G164" si="24">+C166+C167+C168</f>
        <v>1303800</v>
      </c>
      <c r="D164" s="25">
        <f t="shared" si="24"/>
        <v>515059</v>
      </c>
      <c r="E164" s="25">
        <f t="shared" si="24"/>
        <v>1096018</v>
      </c>
      <c r="F164" s="25">
        <f t="shared" si="24"/>
        <v>1198013</v>
      </c>
      <c r="G164" s="25">
        <f t="shared" si="24"/>
        <v>1271741</v>
      </c>
    </row>
    <row r="165" spans="1:8" ht="13.5" thickBot="1" x14ac:dyDescent="0.25">
      <c r="A165" s="32" t="s">
        <v>7</v>
      </c>
      <c r="B165" s="15"/>
      <c r="C165" s="15"/>
      <c r="D165" s="15"/>
      <c r="E165" s="15"/>
      <c r="F165" s="15"/>
      <c r="G165" s="15"/>
    </row>
    <row r="166" spans="1:8" ht="13.5" thickBot="1" x14ac:dyDescent="0.25">
      <c r="A166" s="34" t="s">
        <v>8</v>
      </c>
      <c r="B166" s="15"/>
      <c r="C166" s="15"/>
      <c r="D166" s="15"/>
      <c r="E166" s="15"/>
      <c r="F166" s="15"/>
      <c r="G166" s="46"/>
    </row>
    <row r="167" spans="1:8" ht="13.5" thickBot="1" x14ac:dyDescent="0.25">
      <c r="A167" s="34" t="s">
        <v>9</v>
      </c>
      <c r="B167" s="15">
        <v>1840800</v>
      </c>
      <c r="C167" s="15">
        <v>1303800</v>
      </c>
      <c r="D167" s="15">
        <v>515059</v>
      </c>
      <c r="E167" s="15">
        <v>1096018</v>
      </c>
      <c r="F167" s="45">
        <v>1198013</v>
      </c>
      <c r="G167" s="47">
        <v>1271741</v>
      </c>
    </row>
    <row r="168" spans="1:8" ht="13.5" thickBot="1" x14ac:dyDescent="0.25">
      <c r="A168" s="34" t="s">
        <v>10</v>
      </c>
      <c r="B168" s="15"/>
      <c r="C168" s="15"/>
      <c r="D168" s="15"/>
      <c r="E168" s="15"/>
      <c r="F168" s="15"/>
      <c r="G168" s="15"/>
    </row>
    <row r="169" spans="1:8" ht="13.5" thickBot="1" x14ac:dyDescent="0.25">
      <c r="A169" s="32"/>
      <c r="B169" s="15"/>
      <c r="C169" s="15"/>
      <c r="D169" s="15"/>
      <c r="E169" s="15"/>
      <c r="F169" s="15"/>
      <c r="G169" s="15"/>
    </row>
    <row r="170" spans="1:8" s="1" customFormat="1" ht="26.25" thickBot="1" x14ac:dyDescent="0.25">
      <c r="A170" s="33" t="s">
        <v>11</v>
      </c>
      <c r="B170" s="25">
        <f t="shared" ref="B170:G170" si="25">+SUM(B171:B172)</f>
        <v>0</v>
      </c>
      <c r="C170" s="25">
        <f t="shared" si="25"/>
        <v>0</v>
      </c>
      <c r="D170" s="25">
        <f t="shared" si="25"/>
        <v>0</v>
      </c>
      <c r="E170" s="25">
        <f t="shared" si="25"/>
        <v>0</v>
      </c>
      <c r="F170" s="25">
        <f t="shared" si="25"/>
        <v>0</v>
      </c>
      <c r="G170" s="25">
        <f t="shared" si="25"/>
        <v>0</v>
      </c>
      <c r="H170" s="4"/>
    </row>
    <row r="171" spans="1:8" ht="13.5" thickBot="1" x14ac:dyDescent="0.25">
      <c r="A171" s="32" t="s">
        <v>18</v>
      </c>
      <c r="B171" s="15"/>
      <c r="C171" s="15"/>
      <c r="D171" s="15"/>
      <c r="E171" s="15"/>
      <c r="F171" s="15"/>
      <c r="G171" s="15"/>
    </row>
    <row r="172" spans="1:8" ht="13.5" thickBot="1" x14ac:dyDescent="0.25">
      <c r="A172" s="32"/>
      <c r="B172" s="15"/>
      <c r="C172" s="15"/>
      <c r="D172" s="15"/>
      <c r="E172" s="15"/>
      <c r="F172" s="15"/>
      <c r="G172" s="15"/>
    </row>
    <row r="173" spans="1:8" ht="13.5" thickBot="1" x14ac:dyDescent="0.25">
      <c r="A173" s="33" t="s">
        <v>12</v>
      </c>
      <c r="B173" s="25">
        <f t="shared" ref="B173:G173" si="26">+B170+B164</f>
        <v>1840800</v>
      </c>
      <c r="C173" s="25">
        <f t="shared" si="26"/>
        <v>1303800</v>
      </c>
      <c r="D173" s="25">
        <f t="shared" si="26"/>
        <v>515059</v>
      </c>
      <c r="E173" s="25">
        <f t="shared" si="26"/>
        <v>1096018</v>
      </c>
      <c r="F173" s="25">
        <f t="shared" si="26"/>
        <v>1198013</v>
      </c>
      <c r="G173" s="25">
        <f t="shared" si="26"/>
        <v>1271741</v>
      </c>
    </row>
    <row r="174" spans="1:8" ht="13.5" thickBot="1" x14ac:dyDescent="0.25">
      <c r="A174" s="32"/>
      <c r="B174" s="15"/>
      <c r="C174" s="15"/>
      <c r="D174" s="15"/>
      <c r="E174" s="15"/>
      <c r="F174" s="15"/>
      <c r="G174" s="15"/>
    </row>
    <row r="175" spans="1:8" ht="13.5" thickBot="1" x14ac:dyDescent="0.25">
      <c r="A175" s="32" t="s">
        <v>13</v>
      </c>
      <c r="B175" s="27"/>
      <c r="C175" s="27"/>
      <c r="D175" s="27"/>
      <c r="E175" s="27"/>
      <c r="F175" s="27"/>
      <c r="G175" s="27"/>
    </row>
    <row r="176" spans="1:8" x14ac:dyDescent="0.2">
      <c r="A176" s="36"/>
      <c r="B176" s="37"/>
      <c r="C176" s="37"/>
      <c r="D176" s="37"/>
      <c r="E176" s="37"/>
      <c r="F176" s="37"/>
      <c r="G176" s="37"/>
    </row>
    <row r="177" spans="1:8" x14ac:dyDescent="0.2">
      <c r="A177" s="36"/>
      <c r="B177" s="37"/>
      <c r="C177" s="37"/>
      <c r="D177" s="37"/>
      <c r="E177" s="37"/>
      <c r="F177" s="37"/>
      <c r="G177" s="37"/>
    </row>
    <row r="178" spans="1:8" ht="13.5" thickBot="1" x14ac:dyDescent="0.25">
      <c r="A178" s="36"/>
      <c r="B178" s="37"/>
      <c r="C178" s="37"/>
      <c r="D178" s="37"/>
      <c r="E178" s="37"/>
      <c r="F178" s="37"/>
      <c r="G178" s="37"/>
    </row>
    <row r="179" spans="1:8" ht="13.5" thickBot="1" x14ac:dyDescent="0.25">
      <c r="A179" s="68" t="s">
        <v>61</v>
      </c>
      <c r="B179" s="69"/>
      <c r="C179" s="69"/>
      <c r="D179" s="69"/>
      <c r="E179" s="69"/>
      <c r="F179" s="69"/>
      <c r="G179" s="70"/>
    </row>
    <row r="180" spans="1:8" ht="12.75" customHeight="1" x14ac:dyDescent="0.2">
      <c r="A180" s="31" t="s">
        <v>2</v>
      </c>
      <c r="B180" s="60" t="s">
        <v>64</v>
      </c>
      <c r="C180" s="57" t="s">
        <v>65</v>
      </c>
      <c r="D180" s="41" t="s">
        <v>4</v>
      </c>
      <c r="E180" s="41" t="s">
        <v>4</v>
      </c>
      <c r="F180" s="41" t="s">
        <v>4</v>
      </c>
      <c r="G180" s="41" t="s">
        <v>4</v>
      </c>
    </row>
    <row r="181" spans="1:8" x14ac:dyDescent="0.2">
      <c r="A181" s="31" t="s">
        <v>3</v>
      </c>
      <c r="B181" s="61"/>
      <c r="C181" s="58"/>
      <c r="D181" s="42" t="s">
        <v>5</v>
      </c>
      <c r="E181" s="42" t="s">
        <v>5</v>
      </c>
      <c r="F181" s="42" t="s">
        <v>5</v>
      </c>
      <c r="G181" s="42" t="s">
        <v>5</v>
      </c>
    </row>
    <row r="182" spans="1:8" ht="41.25" customHeight="1" thickBot="1" x14ac:dyDescent="0.25">
      <c r="A182" s="32"/>
      <c r="B182" s="62"/>
      <c r="C182" s="59"/>
      <c r="D182" s="43" t="s">
        <v>66</v>
      </c>
      <c r="E182" s="44" t="s">
        <v>67</v>
      </c>
      <c r="F182" s="44" t="s">
        <v>68</v>
      </c>
      <c r="G182" s="44" t="s">
        <v>69</v>
      </c>
    </row>
    <row r="183" spans="1:8" ht="13.5" thickBot="1" x14ac:dyDescent="0.25">
      <c r="A183" s="33" t="s">
        <v>6</v>
      </c>
      <c r="B183" s="25">
        <f>+B185+B186+B187</f>
        <v>567100</v>
      </c>
      <c r="C183" s="25">
        <f t="shared" ref="C183:G183" si="27">+C185+C186+C187</f>
        <v>217100</v>
      </c>
      <c r="D183" s="25">
        <f t="shared" si="27"/>
        <v>41354</v>
      </c>
      <c r="E183" s="25">
        <f t="shared" si="27"/>
        <v>80475</v>
      </c>
      <c r="F183" s="25">
        <f t="shared" si="27"/>
        <v>180989</v>
      </c>
      <c r="G183" s="25">
        <f t="shared" si="27"/>
        <v>134404</v>
      </c>
    </row>
    <row r="184" spans="1:8" ht="13.5" thickBot="1" x14ac:dyDescent="0.25">
      <c r="A184" s="32" t="s">
        <v>7</v>
      </c>
      <c r="B184" s="15"/>
      <c r="C184" s="15"/>
      <c r="D184" s="15"/>
      <c r="E184" s="15"/>
      <c r="F184" s="15"/>
      <c r="G184" s="15"/>
    </row>
    <row r="185" spans="1:8" ht="13.5" thickBot="1" x14ac:dyDescent="0.25">
      <c r="A185" s="34" t="s">
        <v>8</v>
      </c>
      <c r="B185" s="15"/>
      <c r="C185" s="15"/>
      <c r="D185" s="15"/>
      <c r="E185" s="15"/>
      <c r="F185" s="15"/>
      <c r="G185" s="15"/>
    </row>
    <row r="186" spans="1:8" ht="13.5" thickBot="1" x14ac:dyDescent="0.25">
      <c r="A186" s="34" t="s">
        <v>9</v>
      </c>
      <c r="B186" s="15">
        <v>567100</v>
      </c>
      <c r="C186" s="15">
        <v>217100</v>
      </c>
      <c r="D186" s="15">
        <v>41354</v>
      </c>
      <c r="E186" s="15">
        <v>80475</v>
      </c>
      <c r="F186" s="15">
        <v>180989</v>
      </c>
      <c r="G186" s="15">
        <v>134404</v>
      </c>
    </row>
    <row r="187" spans="1:8" ht="13.5" thickBot="1" x14ac:dyDescent="0.25">
      <c r="A187" s="34" t="s">
        <v>10</v>
      </c>
      <c r="B187" s="15"/>
      <c r="C187" s="15"/>
      <c r="D187" s="15"/>
      <c r="E187" s="15"/>
      <c r="F187" s="15"/>
      <c r="G187" s="15"/>
    </row>
    <row r="188" spans="1:8" ht="13.5" thickBot="1" x14ac:dyDescent="0.25">
      <c r="A188" s="32"/>
      <c r="B188" s="15"/>
      <c r="C188" s="15"/>
      <c r="D188" s="15"/>
      <c r="E188" s="15"/>
      <c r="F188" s="15"/>
      <c r="G188" s="15"/>
    </row>
    <row r="189" spans="1:8" s="1" customFormat="1" ht="26.25" thickBot="1" x14ac:dyDescent="0.25">
      <c r="A189" s="33" t="s">
        <v>11</v>
      </c>
      <c r="B189" s="25">
        <f t="shared" ref="B189:G189" si="28">+SUM(B190:B191)</f>
        <v>0</v>
      </c>
      <c r="C189" s="25">
        <f t="shared" si="28"/>
        <v>0</v>
      </c>
      <c r="D189" s="25">
        <f t="shared" si="28"/>
        <v>0</v>
      </c>
      <c r="E189" s="25">
        <f t="shared" si="28"/>
        <v>0</v>
      </c>
      <c r="F189" s="25">
        <f t="shared" si="28"/>
        <v>0</v>
      </c>
      <c r="G189" s="25">
        <f t="shared" si="28"/>
        <v>0</v>
      </c>
      <c r="H189" s="4"/>
    </row>
    <row r="190" spans="1:8" ht="13.5" thickBot="1" x14ac:dyDescent="0.25">
      <c r="A190" s="32" t="s">
        <v>18</v>
      </c>
      <c r="B190" s="15"/>
      <c r="C190" s="15"/>
      <c r="D190" s="15"/>
      <c r="E190" s="15"/>
      <c r="F190" s="15"/>
      <c r="G190" s="15"/>
    </row>
    <row r="191" spans="1:8" ht="13.5" thickBot="1" x14ac:dyDescent="0.25">
      <c r="A191" s="32"/>
      <c r="B191" s="15"/>
      <c r="C191" s="15"/>
      <c r="D191" s="15"/>
      <c r="E191" s="15"/>
      <c r="F191" s="15"/>
      <c r="G191" s="15"/>
    </row>
    <row r="192" spans="1:8" ht="13.5" thickBot="1" x14ac:dyDescent="0.25">
      <c r="A192" s="33" t="s">
        <v>12</v>
      </c>
      <c r="B192" s="25">
        <f t="shared" ref="B192:G192" si="29">+B189+B183</f>
        <v>567100</v>
      </c>
      <c r="C192" s="25">
        <f t="shared" si="29"/>
        <v>217100</v>
      </c>
      <c r="D192" s="25">
        <f t="shared" si="29"/>
        <v>41354</v>
      </c>
      <c r="E192" s="25">
        <f t="shared" si="29"/>
        <v>80475</v>
      </c>
      <c r="F192" s="25">
        <f t="shared" si="29"/>
        <v>180989</v>
      </c>
      <c r="G192" s="25">
        <f t="shared" si="29"/>
        <v>134404</v>
      </c>
    </row>
    <row r="193" spans="1:8" ht="13.5" thickBot="1" x14ac:dyDescent="0.25">
      <c r="A193" s="32"/>
      <c r="B193" s="15"/>
      <c r="C193" s="15"/>
      <c r="D193" s="15"/>
      <c r="E193" s="15"/>
      <c r="F193" s="15"/>
      <c r="G193" s="15"/>
    </row>
    <row r="194" spans="1:8" ht="13.5" thickBot="1" x14ac:dyDescent="0.25">
      <c r="A194" s="32" t="s">
        <v>13</v>
      </c>
      <c r="B194" s="27"/>
      <c r="C194" s="27"/>
      <c r="D194" s="27"/>
      <c r="E194" s="27"/>
      <c r="F194" s="27"/>
      <c r="G194" s="27"/>
    </row>
    <row r="195" spans="1:8" x14ac:dyDescent="0.2">
      <c r="A195" s="36"/>
      <c r="B195" s="37"/>
      <c r="C195" s="37"/>
      <c r="D195" s="37"/>
      <c r="E195" s="37"/>
      <c r="F195" s="37"/>
      <c r="G195" s="37"/>
    </row>
    <row r="196" spans="1:8" x14ac:dyDescent="0.2">
      <c r="A196" s="36"/>
      <c r="B196" s="37"/>
      <c r="C196" s="37"/>
      <c r="D196" s="37"/>
      <c r="E196" s="37"/>
      <c r="F196" s="37"/>
      <c r="G196" s="37"/>
    </row>
    <row r="197" spans="1:8" ht="13.5" thickBot="1" x14ac:dyDescent="0.25">
      <c r="A197" s="36"/>
      <c r="B197" s="37"/>
      <c r="C197" s="37"/>
      <c r="D197" s="37"/>
      <c r="E197" s="37"/>
      <c r="F197" s="37"/>
      <c r="G197" s="37"/>
    </row>
    <row r="198" spans="1:8" ht="13.5" thickBot="1" x14ac:dyDescent="0.25">
      <c r="A198" s="68" t="s">
        <v>62</v>
      </c>
      <c r="B198" s="69"/>
      <c r="C198" s="69"/>
      <c r="D198" s="69"/>
      <c r="E198" s="69"/>
      <c r="F198" s="69"/>
      <c r="G198" s="70"/>
    </row>
    <row r="199" spans="1:8" ht="12.75" customHeight="1" x14ac:dyDescent="0.2">
      <c r="A199" s="31" t="s">
        <v>2</v>
      </c>
      <c r="B199" s="60" t="s">
        <v>64</v>
      </c>
      <c r="C199" s="57" t="s">
        <v>65</v>
      </c>
      <c r="D199" s="41" t="s">
        <v>4</v>
      </c>
      <c r="E199" s="41" t="s">
        <v>4</v>
      </c>
      <c r="F199" s="41" t="s">
        <v>4</v>
      </c>
      <c r="G199" s="41" t="s">
        <v>4</v>
      </c>
    </row>
    <row r="200" spans="1:8" x14ac:dyDescent="0.2">
      <c r="A200" s="31" t="s">
        <v>3</v>
      </c>
      <c r="B200" s="61"/>
      <c r="C200" s="58"/>
      <c r="D200" s="42" t="s">
        <v>5</v>
      </c>
      <c r="E200" s="42" t="s">
        <v>5</v>
      </c>
      <c r="F200" s="42" t="s">
        <v>5</v>
      </c>
      <c r="G200" s="42" t="s">
        <v>5</v>
      </c>
    </row>
    <row r="201" spans="1:8" ht="41.25" customHeight="1" thickBot="1" x14ac:dyDescent="0.25">
      <c r="A201" s="32"/>
      <c r="B201" s="62"/>
      <c r="C201" s="59"/>
      <c r="D201" s="43" t="s">
        <v>66</v>
      </c>
      <c r="E201" s="44" t="s">
        <v>67</v>
      </c>
      <c r="F201" s="44" t="s">
        <v>68</v>
      </c>
      <c r="G201" s="44" t="s">
        <v>69</v>
      </c>
    </row>
    <row r="202" spans="1:8" ht="13.5" thickBot="1" x14ac:dyDescent="0.25">
      <c r="A202" s="33" t="s">
        <v>6</v>
      </c>
      <c r="B202" s="25">
        <f>+B204+B205+B206</f>
        <v>0</v>
      </c>
      <c r="C202" s="25">
        <f t="shared" ref="C202:G202" si="30">+C204+C205+C206</f>
        <v>89185</v>
      </c>
      <c r="D202" s="25">
        <f t="shared" si="30"/>
        <v>4207</v>
      </c>
      <c r="E202" s="25">
        <f t="shared" si="30"/>
        <v>62116</v>
      </c>
      <c r="F202" s="25">
        <f t="shared" si="30"/>
        <v>72450</v>
      </c>
      <c r="G202" s="25">
        <f t="shared" si="30"/>
        <v>89173</v>
      </c>
    </row>
    <row r="203" spans="1:8" ht="13.5" thickBot="1" x14ac:dyDescent="0.25">
      <c r="A203" s="32" t="s">
        <v>7</v>
      </c>
      <c r="B203" s="15"/>
      <c r="C203" s="15"/>
      <c r="D203" s="15"/>
      <c r="E203" s="15"/>
      <c r="F203" s="15"/>
      <c r="G203" s="15"/>
    </row>
    <row r="204" spans="1:8" ht="13.5" thickBot="1" x14ac:dyDescent="0.25">
      <c r="A204" s="34" t="s">
        <v>8</v>
      </c>
      <c r="B204" s="15"/>
      <c r="C204" s="15">
        <v>10516</v>
      </c>
      <c r="D204" s="15"/>
      <c r="E204" s="15"/>
      <c r="F204" s="15"/>
      <c r="G204" s="15">
        <v>10504</v>
      </c>
    </row>
    <row r="205" spans="1:8" ht="13.5" thickBot="1" x14ac:dyDescent="0.25">
      <c r="A205" s="34" t="s">
        <v>9</v>
      </c>
      <c r="B205" s="15"/>
      <c r="C205" s="15">
        <v>78669</v>
      </c>
      <c r="D205" s="15">
        <v>4207</v>
      </c>
      <c r="E205" s="15">
        <v>62116</v>
      </c>
      <c r="F205" s="15">
        <v>72450</v>
      </c>
      <c r="G205" s="15">
        <v>78669</v>
      </c>
    </row>
    <row r="206" spans="1:8" ht="13.5" thickBot="1" x14ac:dyDescent="0.25">
      <c r="A206" s="34" t="s">
        <v>10</v>
      </c>
      <c r="B206" s="15"/>
      <c r="C206" s="15"/>
      <c r="D206" s="15"/>
      <c r="E206" s="15"/>
      <c r="F206" s="15"/>
      <c r="G206" s="15"/>
    </row>
    <row r="207" spans="1:8" ht="13.5" thickBot="1" x14ac:dyDescent="0.25">
      <c r="A207" s="32"/>
      <c r="B207" s="15"/>
      <c r="C207" s="15"/>
      <c r="D207" s="15"/>
      <c r="E207" s="15"/>
      <c r="F207" s="15"/>
      <c r="G207" s="15"/>
    </row>
    <row r="208" spans="1:8" s="1" customFormat="1" ht="26.25" thickBot="1" x14ac:dyDescent="0.25">
      <c r="A208" s="33" t="s">
        <v>11</v>
      </c>
      <c r="B208" s="25">
        <f t="shared" ref="B208:G208" si="31">+SUM(B209:B210)</f>
        <v>6000000</v>
      </c>
      <c r="C208" s="25">
        <f t="shared" si="31"/>
        <v>11876941</v>
      </c>
      <c r="D208" s="25">
        <f t="shared" si="31"/>
        <v>270079</v>
      </c>
      <c r="E208" s="25">
        <f>+SUM(E209:E210)</f>
        <v>2073236</v>
      </c>
      <c r="F208" s="25">
        <f t="shared" si="31"/>
        <v>9325100</v>
      </c>
      <c r="G208" s="25">
        <f t="shared" si="31"/>
        <v>11876570</v>
      </c>
      <c r="H208" s="4"/>
    </row>
    <row r="209" spans="1:7" ht="13.5" thickBot="1" x14ac:dyDescent="0.25">
      <c r="A209" s="32" t="s">
        <v>18</v>
      </c>
      <c r="B209" s="15"/>
      <c r="C209" s="15"/>
      <c r="D209" s="15"/>
      <c r="E209" s="15"/>
      <c r="F209" s="15"/>
      <c r="G209" s="15"/>
    </row>
    <row r="210" spans="1:7" ht="26.25" thickBot="1" x14ac:dyDescent="0.25">
      <c r="A210" s="35" t="s">
        <v>49</v>
      </c>
      <c r="B210" s="15">
        <v>6000000</v>
      </c>
      <c r="C210" s="15">
        <v>11876941</v>
      </c>
      <c r="D210" s="15">
        <v>270079</v>
      </c>
      <c r="E210" s="15">
        <v>2073236</v>
      </c>
      <c r="F210" s="15">
        <v>9325100</v>
      </c>
      <c r="G210" s="15">
        <v>11876570</v>
      </c>
    </row>
    <row r="211" spans="1:7" ht="13.5" thickBot="1" x14ac:dyDescent="0.25">
      <c r="A211" s="33" t="s">
        <v>12</v>
      </c>
      <c r="B211" s="25">
        <f t="shared" ref="B211:G211" si="32">+B208+B202</f>
        <v>6000000</v>
      </c>
      <c r="C211" s="25">
        <f t="shared" si="32"/>
        <v>11966126</v>
      </c>
      <c r="D211" s="25">
        <f t="shared" si="32"/>
        <v>274286</v>
      </c>
      <c r="E211" s="25">
        <f t="shared" si="32"/>
        <v>2135352</v>
      </c>
      <c r="F211" s="25">
        <f t="shared" si="32"/>
        <v>9397550</v>
      </c>
      <c r="G211" s="25">
        <f t="shared" si="32"/>
        <v>11965743</v>
      </c>
    </row>
    <row r="212" spans="1:7" ht="13.5" thickBot="1" x14ac:dyDescent="0.25">
      <c r="A212" s="32"/>
      <c r="B212" s="15"/>
      <c r="C212" s="15"/>
      <c r="D212" s="15"/>
      <c r="E212" s="15"/>
      <c r="F212" s="15"/>
      <c r="G212" s="15"/>
    </row>
    <row r="213" spans="1:7" ht="13.5" thickBot="1" x14ac:dyDescent="0.25">
      <c r="A213" s="32" t="s">
        <v>13</v>
      </c>
      <c r="B213" s="27"/>
      <c r="C213" s="27"/>
      <c r="D213" s="27"/>
      <c r="E213" s="27"/>
      <c r="F213" s="27"/>
      <c r="G213" s="27"/>
    </row>
    <row r="214" spans="1:7" x14ac:dyDescent="0.2">
      <c r="A214" s="29"/>
      <c r="B214" s="30"/>
      <c r="C214" s="30"/>
      <c r="D214" s="30"/>
      <c r="E214" s="30"/>
      <c r="F214" s="30"/>
      <c r="G214" s="30"/>
    </row>
    <row r="215" spans="1:7" x14ac:dyDescent="0.2">
      <c r="A215" s="29"/>
      <c r="B215" s="30"/>
      <c r="C215" s="30"/>
      <c r="D215" s="30"/>
      <c r="E215" s="30"/>
      <c r="F215" s="30"/>
      <c r="G215" s="30"/>
    </row>
    <row r="216" spans="1:7" ht="13.5" thickBot="1" x14ac:dyDescent="0.25"/>
    <row r="217" spans="1:7" ht="13.5" thickBot="1" x14ac:dyDescent="0.25">
      <c r="A217" s="65" t="s">
        <v>63</v>
      </c>
      <c r="B217" s="66"/>
      <c r="C217" s="66"/>
      <c r="D217" s="66"/>
      <c r="E217" s="66"/>
      <c r="F217" s="66"/>
      <c r="G217" s="67"/>
    </row>
    <row r="218" spans="1:7" ht="12.75" customHeight="1" x14ac:dyDescent="0.2">
      <c r="A218" s="22" t="s">
        <v>19</v>
      </c>
      <c r="B218" s="60" t="s">
        <v>64</v>
      </c>
      <c r="C218" s="57" t="s">
        <v>65</v>
      </c>
      <c r="D218" s="41" t="s">
        <v>4</v>
      </c>
      <c r="E218" s="41" t="s">
        <v>4</v>
      </c>
      <c r="F218" s="41" t="s">
        <v>4</v>
      </c>
      <c r="G218" s="41" t="s">
        <v>4</v>
      </c>
    </row>
    <row r="219" spans="1:7" x14ac:dyDescent="0.2">
      <c r="A219" s="22" t="s">
        <v>3</v>
      </c>
      <c r="B219" s="61"/>
      <c r="C219" s="58"/>
      <c r="D219" s="42" t="s">
        <v>5</v>
      </c>
      <c r="E219" s="42" t="s">
        <v>5</v>
      </c>
      <c r="F219" s="42" t="s">
        <v>5</v>
      </c>
      <c r="G219" s="42" t="s">
        <v>5</v>
      </c>
    </row>
    <row r="220" spans="1:7" ht="26.25" thickBot="1" x14ac:dyDescent="0.25">
      <c r="A220" s="23"/>
      <c r="B220" s="62"/>
      <c r="C220" s="59"/>
      <c r="D220" s="43" t="s">
        <v>66</v>
      </c>
      <c r="E220" s="44" t="s">
        <v>67</v>
      </c>
      <c r="F220" s="44" t="s">
        <v>68</v>
      </c>
      <c r="G220" s="44" t="s">
        <v>69</v>
      </c>
    </row>
    <row r="221" spans="1:7" ht="13.5" thickBot="1" x14ac:dyDescent="0.25">
      <c r="A221" s="24" t="s">
        <v>6</v>
      </c>
      <c r="B221" s="25">
        <f>+B223+B224+B225</f>
        <v>123486800</v>
      </c>
      <c r="C221" s="25">
        <f t="shared" ref="C221:G221" si="33">+C223+C224+C225</f>
        <v>142720717.88</v>
      </c>
      <c r="D221" s="25">
        <f t="shared" si="33"/>
        <v>30881836</v>
      </c>
      <c r="E221" s="25">
        <f t="shared" si="33"/>
        <v>59275330</v>
      </c>
      <c r="F221" s="25">
        <f t="shared" si="33"/>
        <v>93267388</v>
      </c>
      <c r="G221" s="25">
        <f t="shared" si="33"/>
        <v>134650215</v>
      </c>
    </row>
    <row r="222" spans="1:7" ht="13.5" thickBot="1" x14ac:dyDescent="0.25">
      <c r="A222" s="23" t="s">
        <v>7</v>
      </c>
      <c r="B222" s="15"/>
      <c r="C222" s="15"/>
      <c r="D222" s="15"/>
      <c r="E222" s="15"/>
      <c r="F222" s="15"/>
      <c r="G222" s="15" t="s">
        <v>73</v>
      </c>
    </row>
    <row r="223" spans="1:7" ht="13.5" thickBot="1" x14ac:dyDescent="0.25">
      <c r="A223" s="26" t="s">
        <v>8</v>
      </c>
      <c r="B223" s="15">
        <f t="shared" ref="B223:G223" si="34">+B12+B31+B51+B70+B89+B108+B127+B147+B166+B185+B204</f>
        <v>28775300</v>
      </c>
      <c r="C223" s="15">
        <f t="shared" si="34"/>
        <v>30460285</v>
      </c>
      <c r="D223" s="15">
        <f t="shared" si="34"/>
        <v>7111314</v>
      </c>
      <c r="E223" s="15">
        <f t="shared" si="34"/>
        <v>13702708</v>
      </c>
      <c r="F223" s="15">
        <f t="shared" si="34"/>
        <v>20823429</v>
      </c>
      <c r="G223" s="15">
        <f t="shared" si="34"/>
        <v>29656243</v>
      </c>
    </row>
    <row r="224" spans="1:7" ht="13.5" thickBot="1" x14ac:dyDescent="0.25">
      <c r="A224" s="26" t="s">
        <v>9</v>
      </c>
      <c r="B224" s="15">
        <f>+B13+B32+B52+B71+B90+B109+B128+B148+B167+B186+B205</f>
        <v>86508500</v>
      </c>
      <c r="C224" s="15">
        <f>+C13+C32+C52+C71+C90+C109+C128+C148+C167+C186+C205</f>
        <v>95531408</v>
      </c>
      <c r="D224" s="15">
        <f t="shared" ref="D224:G224" si="35">+D13+D32+D52+D71+D90+D109+D128+D148+D167+D186+D205</f>
        <v>23454652</v>
      </c>
      <c r="E224" s="15">
        <f t="shared" si="35"/>
        <v>44706609</v>
      </c>
      <c r="F224" s="15">
        <f t="shared" si="35"/>
        <v>65078975</v>
      </c>
      <c r="G224" s="15">
        <f t="shared" si="35"/>
        <v>91778258</v>
      </c>
    </row>
    <row r="225" spans="1:7" ht="13.5" thickBot="1" x14ac:dyDescent="0.25">
      <c r="A225" s="26" t="s">
        <v>10</v>
      </c>
      <c r="B225" s="15">
        <f>+B14+B33+B53+B72+B91+B110+B129+B149+B168+B187+B206</f>
        <v>8203000</v>
      </c>
      <c r="C225" s="15">
        <f>+C14+C33+C53+C72+C91+C110+C129+C149+C168+C187+C206</f>
        <v>16729024.880000001</v>
      </c>
      <c r="D225" s="15">
        <f t="shared" ref="D225:G225" si="36">+D14+D33+D53+D72+D91+D110+D129+D149+D168+D187+D206</f>
        <v>315870</v>
      </c>
      <c r="E225" s="15">
        <f t="shared" si="36"/>
        <v>866013</v>
      </c>
      <c r="F225" s="15">
        <f t="shared" si="36"/>
        <v>7364984</v>
      </c>
      <c r="G225" s="15">
        <f t="shared" si="36"/>
        <v>13215714</v>
      </c>
    </row>
    <row r="226" spans="1:7" ht="13.5" thickBot="1" x14ac:dyDescent="0.25">
      <c r="A226" s="23"/>
      <c r="B226" s="15"/>
      <c r="C226" s="15"/>
      <c r="D226" s="15"/>
      <c r="E226" s="15"/>
      <c r="F226" s="15"/>
      <c r="G226" s="15"/>
    </row>
    <row r="227" spans="1:7" ht="26.25" thickBot="1" x14ac:dyDescent="0.25">
      <c r="A227" s="24" t="s">
        <v>11</v>
      </c>
      <c r="B227" s="25">
        <f>+SUM(B228:B233)</f>
        <v>17759700</v>
      </c>
      <c r="C227" s="25">
        <f t="shared" ref="C227:G227" si="37">+SUM(C228:C233)</f>
        <v>25040319</v>
      </c>
      <c r="D227" s="25">
        <f t="shared" si="37"/>
        <v>8396601</v>
      </c>
      <c r="E227" s="25">
        <f t="shared" si="37"/>
        <v>10088639</v>
      </c>
      <c r="F227" s="25">
        <f t="shared" si="37"/>
        <v>18548525</v>
      </c>
      <c r="G227" s="25">
        <f t="shared" si="37"/>
        <v>24971890</v>
      </c>
    </row>
    <row r="228" spans="1:7" ht="13.5" thickBot="1" x14ac:dyDescent="0.25">
      <c r="A228" s="23" t="s">
        <v>18</v>
      </c>
      <c r="B228" s="15"/>
      <c r="C228" s="15"/>
      <c r="D228" s="15"/>
      <c r="E228" s="15"/>
      <c r="F228" s="15"/>
      <c r="G228" s="15"/>
    </row>
    <row r="229" spans="1:7" ht="13.5" thickBot="1" x14ac:dyDescent="0.25">
      <c r="A229" s="23"/>
      <c r="B229" s="15">
        <f>+B18</f>
        <v>0</v>
      </c>
      <c r="C229" s="15">
        <f>+C18</f>
        <v>2000000</v>
      </c>
      <c r="D229" s="15">
        <f t="shared" ref="D229:G229" si="38">+D18</f>
        <v>0</v>
      </c>
      <c r="E229" s="15">
        <f t="shared" si="38"/>
        <v>0</v>
      </c>
      <c r="F229" s="15">
        <f t="shared" si="38"/>
        <v>0</v>
      </c>
      <c r="G229" s="15">
        <f t="shared" si="38"/>
        <v>2000000</v>
      </c>
    </row>
    <row r="230" spans="1:7" ht="26.25" thickBot="1" x14ac:dyDescent="0.25">
      <c r="A230" s="23" t="str">
        <f>+A37</f>
        <v xml:space="preserve">Изпаднали в беда български граждани в чужбина
</v>
      </c>
      <c r="B230" s="15">
        <f>+B37</f>
        <v>500000</v>
      </c>
      <c r="C230" s="15">
        <f>+C37</f>
        <v>5404</v>
      </c>
      <c r="D230" s="15">
        <f t="shared" ref="D230:G230" si="39">+D37</f>
        <v>0</v>
      </c>
      <c r="E230" s="15">
        <f t="shared" si="39"/>
        <v>0</v>
      </c>
      <c r="F230" s="15">
        <f t="shared" si="39"/>
        <v>0</v>
      </c>
      <c r="G230" s="15">
        <f t="shared" si="39"/>
        <v>0</v>
      </c>
    </row>
    <row r="231" spans="1:7" ht="51.75" thickBot="1" x14ac:dyDescent="0.25">
      <c r="A231" s="23" t="str">
        <f>+A133</f>
        <v>Членски внос в Бюжета на Съвета на Европа, Редовния бюджет на ООН, Организацията на Североатлантическия договор и за участие в други международни организации</v>
      </c>
      <c r="B231" s="15">
        <f t="shared" ref="B231:C231" si="40">+B133</f>
        <v>11259700</v>
      </c>
      <c r="C231" s="15">
        <f t="shared" si="40"/>
        <v>11157974</v>
      </c>
      <c r="D231" s="15">
        <f t="shared" ref="D231:G231" si="41">+D133</f>
        <v>8126522</v>
      </c>
      <c r="E231" s="15">
        <f t="shared" si="41"/>
        <v>8015403</v>
      </c>
      <c r="F231" s="15">
        <f t="shared" si="41"/>
        <v>9223425</v>
      </c>
      <c r="G231" s="15">
        <f t="shared" si="41"/>
        <v>11095320</v>
      </c>
    </row>
    <row r="232" spans="1:7" ht="26.25" thickBot="1" x14ac:dyDescent="0.25">
      <c r="A232" s="23" t="str">
        <f>+A210</f>
        <v>Официална помощ за развитие и хуманитарна помощ</v>
      </c>
      <c r="B232" s="15">
        <f t="shared" ref="B232:C232" si="42">+B210</f>
        <v>6000000</v>
      </c>
      <c r="C232" s="15">
        <f t="shared" si="42"/>
        <v>11876941</v>
      </c>
      <c r="D232" s="15">
        <f t="shared" ref="D232:G232" si="43">+D210</f>
        <v>270079</v>
      </c>
      <c r="E232" s="15">
        <f>+E210</f>
        <v>2073236</v>
      </c>
      <c r="F232" s="15">
        <f t="shared" si="43"/>
        <v>9325100</v>
      </c>
      <c r="G232" s="15">
        <f t="shared" si="43"/>
        <v>11876570</v>
      </c>
    </row>
    <row r="233" spans="1:7" ht="13.5" thickBot="1" x14ac:dyDescent="0.25">
      <c r="A233" s="23"/>
      <c r="B233" s="15"/>
      <c r="C233" s="15"/>
      <c r="D233" s="15"/>
      <c r="E233" s="15"/>
      <c r="F233" s="15"/>
      <c r="G233" s="15"/>
    </row>
    <row r="234" spans="1:7" ht="13.5" thickBot="1" x14ac:dyDescent="0.25">
      <c r="A234" s="24" t="s">
        <v>12</v>
      </c>
      <c r="B234" s="25">
        <f>+B227+B221</f>
        <v>141246500</v>
      </c>
      <c r="C234" s="25">
        <f t="shared" ref="C234:G234" si="44">+C227+C221</f>
        <v>167761036.88</v>
      </c>
      <c r="D234" s="25">
        <f t="shared" si="44"/>
        <v>39278437</v>
      </c>
      <c r="E234" s="25">
        <f t="shared" si="44"/>
        <v>69363969</v>
      </c>
      <c r="F234" s="25">
        <f t="shared" si="44"/>
        <v>111815913</v>
      </c>
      <c r="G234" s="25">
        <f t="shared" si="44"/>
        <v>159622105</v>
      </c>
    </row>
    <row r="235" spans="1:7" ht="13.5" thickBot="1" x14ac:dyDescent="0.25">
      <c r="A235" s="23"/>
      <c r="B235" s="15"/>
      <c r="C235" s="15"/>
      <c r="D235" s="15"/>
      <c r="E235" s="15"/>
      <c r="F235" s="15"/>
      <c r="G235" s="15"/>
    </row>
    <row r="236" spans="1:7" ht="13.5" thickBot="1" x14ac:dyDescent="0.25">
      <c r="A236" s="23" t="s">
        <v>13</v>
      </c>
      <c r="B236" s="27">
        <f t="shared" ref="B236:G236" si="45">+B21+B41+B60+B79+B98+B117+B137+B156+B175+B194+B213</f>
        <v>1399</v>
      </c>
      <c r="C236" s="27">
        <f t="shared" si="45"/>
        <v>1399</v>
      </c>
      <c r="D236" s="27">
        <f t="shared" si="45"/>
        <v>1284</v>
      </c>
      <c r="E236" s="27">
        <f t="shared" si="45"/>
        <v>1287</v>
      </c>
      <c r="F236" s="27">
        <f t="shared" si="45"/>
        <v>1268</v>
      </c>
      <c r="G236" s="27">
        <f t="shared" si="45"/>
        <v>1261</v>
      </c>
    </row>
    <row r="237" spans="1:7" ht="15.75" x14ac:dyDescent="0.2">
      <c r="A237" s="28"/>
    </row>
  </sheetData>
  <mergeCells count="40">
    <mergeCell ref="B199:B201"/>
    <mergeCell ref="C199:C201"/>
    <mergeCell ref="A160:G160"/>
    <mergeCell ref="B161:B163"/>
    <mergeCell ref="C161:C163"/>
    <mergeCell ref="A179:G179"/>
    <mergeCell ref="B180:B182"/>
    <mergeCell ref="C180:C182"/>
    <mergeCell ref="C218:C220"/>
    <mergeCell ref="A23:G23"/>
    <mergeCell ref="A6:G6"/>
    <mergeCell ref="B7:B9"/>
    <mergeCell ref="B218:B220"/>
    <mergeCell ref="A25:G25"/>
    <mergeCell ref="B26:B28"/>
    <mergeCell ref="C26:C28"/>
    <mergeCell ref="A45:G45"/>
    <mergeCell ref="B46:B48"/>
    <mergeCell ref="C46:C48"/>
    <mergeCell ref="A64:G64"/>
    <mergeCell ref="B65:B67"/>
    <mergeCell ref="C65:C67"/>
    <mergeCell ref="A83:G83"/>
    <mergeCell ref="A198:G198"/>
    <mergeCell ref="A3:G3"/>
    <mergeCell ref="A4:G4"/>
    <mergeCell ref="A5:G5"/>
    <mergeCell ref="C7:C9"/>
    <mergeCell ref="A217:G217"/>
    <mergeCell ref="B84:B86"/>
    <mergeCell ref="C84:C86"/>
    <mergeCell ref="A102:G102"/>
    <mergeCell ref="B103:B105"/>
    <mergeCell ref="C103:C105"/>
    <mergeCell ref="A121:G121"/>
    <mergeCell ref="B122:B124"/>
    <mergeCell ref="C122:C124"/>
    <mergeCell ref="A141:G141"/>
    <mergeCell ref="B142:B144"/>
    <mergeCell ref="C142:C144"/>
  </mergeCells>
  <pageMargins left="0.7" right="0.7" top="0.75" bottom="0.75" header="0.3" footer="0.3"/>
  <pageSetup paperSize="9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/PzJyQDNIsD4Ya+ohiDAWJB4AnFDwnO3rmvlW92aAoY=</DigestValue>
    </Reference>
    <Reference Type="http://www.w3.org/2000/09/xmldsig#Object" URI="#idOfficeObject">
      <DigestMethod Algorithm="http://www.w3.org/2001/04/xmlenc#sha256"/>
      <DigestValue>c4vvevlY3vJU5E7dH+J0yjJ5wMwmc13sNOXAo+h+qoU=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sWqKBOybV+Wi3wqXbZONpJLx9YbXTgK+YRLCjnRABzk=</DigestValue>
    </Reference>
    <Reference Type="http://www.w3.org/2000/09/xmldsig#Object" URI="#idValidSigLnImg">
      <DigestMethod Algorithm="http://www.w3.org/2001/04/xmlenc#sha256"/>
      <DigestValue>jBEk2j6nD6ifWvdaRZgPcE4TfbLkpS1ezgPqpAyX10I=</DigestValue>
    </Reference>
    <Reference Type="http://www.w3.org/2000/09/xmldsig#Object" URI="#idInvalidSigLnImg">
      <DigestMethod Algorithm="http://www.w3.org/2001/04/xmlenc#sha256"/>
      <DigestValue>uRsxqID7/yDqTGWn+sp+K7brbYdlX8kOE2A0kuGwlt4=</DigestValue>
    </Reference>
  </SignedInfo>
  <SignatureValue>y5pRMFPXVHRMGfeJ2U5FxCRX+pq1h3rksxF8jzucsK9k/86KbjbvewlL1ooKHQYMUGZq4h6ojxOG
pfNjTaHiQMFASjcU7cGm/GIm4QjNh0jF7hRfgC8sD4y/X5ZJa7kinG31AMBBjFR/NqO7/v2+sn7q
yipcj+ZtNUp4zO1glguG/U/uhcu5dliwa+/qg42dMTHKZ7UjPqwQNMyRXrovd3WLmaMKSIMwuMja
kbbuI287mv+mkFRfbMIMaw/BgHCkBlf6Z3QGwHH1dtlcmnhZbOinRl2nDSDSbqaCYTBJiJS9rOZD
lo35NelpxZ5x7dJlwxb7KfzU9Sbl7/VNCChgLw==</SignatureValue>
  <KeyInfo>
    <X509Data>
      <X509Certificate>MIIH+zCCBmOgAwIBAgIIXskkMwuqWqowDQYJKoZIhvcNAQELBQAwgb4xJDAiBgoJkiaJk/IsZAEZFhRxdWFsaWZpZWQtbmF0dXJhbC1jYTEuMCwGA1UEAwwlSW5mb05vdGFyeSBRdWFsaWZpZWQgUGVyc29uYWwgU2lnbiBDQTELMAkGA1UEBhMCQkcxDjAMBgNVBAcMBVNvZmlhMRcwFQYDVQQKDA5JbmZvTm90YXJ5IFBMQzEWMBQGA1UECwwNUXVhbGlmaWVkIFRTUDEYMBYGA1UEYQwPTlRSQkctMTMxMjc2ODI3MB4XDTIwMDkyNTE1MTgwMFoXDTIzMDkyNTE1MTgwMFowggELMRIwEAYDVQQEDAlBbmFzdGFzb3YxJDAiBgoJkiaJk/IsZAEZFhRxdWFsaWZpZWQtbmF0dXJhbC1jYTEgMB4GA1UEAwwXS2FsaW4gVmFzaWxldiBBbmFzdGFzb3YxDjAMBgNVBCoMBUthbGluMSUwIwYJKoZIhvcNAQkBFhZrYWxpbi5hbmFzdGFzb3ZAbWZhLmJnMQswCQYDVQQGEwJCRzEOMAwGA1UEBwwFU29maWExGTAXBgNVBAUTEFBOT0JHLTcyMDEyOTY0MjcxJDAiBgNVBAoMG01pbmlzdHJ5IG9mIEZvcmVpZ24gQWZmYWlyczEYMBYGA1UEYQwPTlRSQkctMDAwNjk1MjI4MIIBIjANBgkqhkiG9w0BAQEFAAOCAQ8AMIIBCgKCAQEA0f02rOo0StBt1O1N+UAi+bm5n9D/MPNe0dfLE6chRuqY54mgMHP7R1FCB1qNjYEplOtuhuPGn+nMNTJ2nZIyTa7Ix37z7WL74IZeXb/IbApbbEe27WuIcc5aefWTcJU8QlG26n4iHCF0Jb0Tn2UGIJAUyHMBeRxyHaj6Mxf+cCe0PSOP8qYZAlA7U2EikdzYFjAE2p9ojwYOQTthgwA9vatx49J8eGXX7YafoFRAqcimFxbmL/Tb0jEle397Kb4uB5LGeHcnxXW2OxBa3biS7DcRQcovfrn69NdsE94oTEPwXxr4Qmehq57w0t9S9KYDJYxqY8LnNNfRQVp3j2XoyQIDAQABo4IDKzCCAycwDAYDVR0TAQH/BAIwADAfBgNVHSMEGDAWgBTIv7Pe6zfmHY7v7pfVO/9iivwqMjCBiAYIKwYBBQUHAQEEfDB6MEYGCCsGAQUFBzAChjpodHRwczovL3JlcG9zaXRvcnkuaW5mb25vdGFyeS5jb20vcXVhbGlmaWVkLW5hdHVyYWwtY2EuY3J0MDAGCCsGAQUFBzABhiRodHRwOi8vb2NzcC5pbmZvbm90YXJ5LmNvbS9xdWFsaWZpZWQwgfcGA1UdIASB7zCB7DAIBgYEAIswAQEwCQYHBACL7EABAjCB1AYLKwYBBAGBrQADAQIwgcQwfAYIKwYBBQUHAgIwcB5uAEkAbgBmAG8ATgBvAHQAYQByAHkAIABRAHUAYQBsAGkAZgBpAGUAZAAgAEMAZQByAHQAaQBmAGkAYwBhAHQAZQAgAE8AZgAgAEQAZQBsAGUAZwBhAHQAZQBkACAAQQB1AHQAaABvAHIAaQB0AHkwRAYIKwYBBQUHAgEWOGh0dHBzOi8vcmVwb3NpdG9yeS5pbmZvbm90YXJ5LmNvbS9jcHMvcXVhbGlmaWVkLXRzcC5odG1sMB0GA1UdJQQWMBQGCCsGAQUFBwMCBggrBgEFBQcDBDCB2QYIKwYBBQUHAQMEgcwwgckwFQYIKwYBBQUHCwIwCQYHBACL7EkBATAIBgYEAI5GAQEwCwYGBACORgEDAgEKMAgGBgQAjkYBBDATBgYEAI5GAQYwCQYHBACORgEGATB6BgYEAI5GAQUwcDA2FjBodHRwczovL3JlcG9zaXRvcnkuaW5mb25vdGFyeS5jb20vcGRzL3Bkc19iZy5wZGYTAmJnMDYWMGh0dHBzOi8vcmVwb3NpdG9yeS5pbmZvbm90YXJ5LmNvbS9wZHMvcGRzX2VuLnBkZhMCZW4wRwYDVR0fBEAwPjA8oDqgOIY2aHR0cDovL2NybC5pbmZvbm90YXJ5LmNvbS9jcmwvcXVhbGlmaWVkLW5hdHVyYWwtY2EuY3JsMB0GA1UdDgQWBBS9GuA7ueO9mP9rrZQpfEW4hLaQyzAOBgNVHQ8BAf8EBAMCBPAwDQYJKoZIhvcNAQELBQADggGBAGFJZVLGRrnFXT9vZmVoN0Zs07lmY4RPfv+qcwyk73YIaAsJvAVTnmUDR+eLYZxt3TuUhWy1f47vfyO7r5kf06PPq/TFaR2vrwvWznh//B0U6OqWV9wdMb/sDmtKaXNyOQWMNjTy70oaKZX8Le1mgazjeR9QOwyzEbrydvmzhCZ/PSy2pUtJ3cmFNXu6Z5EBI924qZabHUvBKXD4hwSyodVgfQRUesJhq3opEvmckRe008aRY8lH52e2n8+veX/IFWAe9rqpyToOCHYL4h6KXhW9sMeK9m3DxxQGRfKoPat10mK78K3ACJ7vZzIeXvML6iychkiawLDcq1BomYfK7BKrktiN//OVKdtmCojQxIeUa21HmduWdy3r1EfKfr3CHi6MZ7C7XIsU2d+GUhSDbTY3VMP5h7YG9o8+LpHsY/h8RnvTQcYL+nUiS1JbtFgeQlb2nf4HxMX1kLPa0fLc90yPGU52QlCLw55IAimYF1tsb6jHHkj5AsrL+ZB7x7+nB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eJJ8ThV4I54LPt+2/+KF2u5sawPTOMNM0lKVX6/AAiU=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GT2QdSKfIRKy3m11tER09hiIoWlOw0998j95rDNte+U=</DigestValue>
      </Reference>
      <Reference URI="/xl/media/image1.emf?ContentType=image/x-emf">
        <DigestMethod Algorithm="http://www.w3.org/2001/04/xmlenc#sha256"/>
        <DigestValue>BNmttZcc+9K78xg4M7fiHZAqMHgwubdnh+miMUMmz6I=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PYV4ivdQSJ49HB/RTBfuFx3gl280Kk5E1y6jYv832qY=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PYV4ivdQSJ49HB/RTBfuFx3gl280Kk5E1y6jYv832qY=</DigestValue>
      </Reference>
      <Reference URI="/xl/sharedStrings.xml?ContentType=application/vnd.openxmlformats-officedocument.spreadsheetml.sharedStrings+xml">
        <DigestMethod Algorithm="http://www.w3.org/2001/04/xmlenc#sha256"/>
        <DigestValue>C+vdRmyWB3sgFUer8wZxE5Jzxh+JaM+kimAjy9S8Sp0=</DigestValue>
      </Reference>
      <Reference URI="/xl/styles.xml?ContentType=application/vnd.openxmlformats-officedocument.spreadsheetml.styles+xml">
        <DigestMethod Algorithm="http://www.w3.org/2001/04/xmlenc#sha256"/>
        <DigestValue>HoYUybQI37WAOUNyI293gxowzpm3jb/a0mDhWJ46dn0=</DigestValue>
      </Reference>
      <Reference URI="/xl/theme/theme1.xml?ContentType=application/vnd.openxmlformats-officedocument.theme+xml">
        <DigestMethod Algorithm="http://www.w3.org/2001/04/xmlenc#sha256"/>
        <DigestValue>huwkcPpYYUMl7xsEgPy/DutPJ6II5cdi30kWanGUeYg=</DigestValue>
      </Reference>
      <Reference URI="/xl/workbook.xml?ContentType=application/vnd.openxmlformats-officedocument.spreadsheetml.sheet.main+xml">
        <DigestMethod Algorithm="http://www.w3.org/2001/04/xmlenc#sha256"/>
        <DigestValue>bBxdT3qntsPgbtVGz5mOmXNFaFNONnQl8zeyXQp/MpA=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rYG+6sPSPRXs/JeU6ffR3FYi5ZJe/TyikrwtVNNv6M4=</DigestValue>
      </Reference>
      <Reference URI="/xl/worksheets/sheet2.xml?ContentType=application/vnd.openxmlformats-officedocument.spreadsheetml.worksheet+xml">
        <DigestMethod Algorithm="http://www.w3.org/2001/04/xmlenc#sha256"/>
        <DigestValue>TzZa2eTHNr2p+DeiO5BfXJiaImGOD2pY4NlLw8jbIzg=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2021-03-04T15:14:46Z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{DCE3E458-010E-4CD7-BCFE-7766F7591EA1}</SetupID>
          <SignatureText/>
          <SignatureImage>AQAAAGwAAAAAAAAAAAAAAHoAAAA2AAAAAAAAAAAAAABCDQAA9wUAACBFTUYAAAEALCUBAAwAAAABAAAAAAAAAAAAAAAAAAAAgAcAADgEAAASAgAALAEAAAAAAAAAAAAAAAAAAFAWCADgkwQARgAAACwAAAAgAAAARU1GKwFAAQAcAAAAEAAAAAIQwNsBAAAAYAAAAGAAAABGAAAAUD8AAEQ/AABFTUYrIkAEAAwAAAAAAAAAHkAJAAwAAAAAAAAAJEABAAwAAAAAAAAAMEACABAAAAAEAAAAAACAPyFABwAMAAAAAAAAAAhAAAWcPgAAkD4AAAIQwNsBAAAAAAAAAAAAAAAAAAAAAAAAAAEAAACJUE5HDQoaCgAAAA1JSERSAAABAAAAAHIIBgAAALzvDxgAAAABc1JHQgCuzhzpAAAACXBIWXMAAB7CAAAewgFu0HU+AAAAGXRFWHRTb2Z0d2FyZQBNaWNyb3NvZnQgT2ZmaWNlf+01cQAAPfJJREFUeF7tfQecXOV17//OnT6zO9v7arVa9V6QBAghQFiAsIN7DS5JXuy4JHl2+nuxY/JSHCe2X977xSnufi5gB4ztYDDIGDBgQIC6UNf23nen3vL+57u7ajZoV5rZHa3utRdJs3du+b7vnO+U//kfr2maNtzDHYEzI2DDMoehG8UwtCHYAQswCqDxf3JomgaPx+OO1xwZAe8ceQ/3NbI2AiLgARgeG169AM27NZQvBnwhE7bNz7xecNOArutZu6N7odkbAVcBzN7Y5+2d03YIaW0UoWQEX/vrHlzz3lbc8cb1MC1LWQDy4x5zYwRcBTA35jGLb0GPUIvD4/MgOaqhr38IJYX10Dw6PMjQCpAl4yqALA74rF7KVQCzOvz5eHMN3jSg+4M41TeKMTOJgkInBjC5+7tBo3yct0t7JlcBXNq4zelv2bYF0/YgHAyivDiK4qIIN30ReycU6HENgDkz/64CmDNTmZ0XETE3aP6nqAT6OuIo9NkIh/ipzeCg5oFtiYuQnXu5V5n9EXAVwOzPQV49gci2L6MjGexC16ES2NUe+EuZGqRCsC2dsQDHAZhMC+bVw7sPM+0RcBXAtIfsKviCV0OyP4L2wzqq63SEw5L3txkDcETfPebOCLgKYO7MZdbexKP7MNSWQdvRBKIr+hgPmAfdTf1lbXzz6UKuAsin2ciHZ6GFb5ka+ttSiNgxrFq2kKAf+dDd+fNherL9DK4CyPaIXvHXs2H7h3HohWIctzpw2/Ji2KZnwvy/4l/OfYELRsBVAO6SOH8EaOonCACKRi3ECnQUFYfOpADdoZp7I+AqgLk3p5f9RiODKfi8QRjWKKP+Zbye77Kv6V4gP0fAVQD5OS8z+lRS5CMoP/lTjvg40NFpIFroQzjKJeJggNzjCh8Ba6KWQyaUf+WPBVcBXOGTmo3Hl4Ugh1T4iSKIj2koqk0jEehGJNJAxSBFQG71XzbGerauEY/HEQqFVCWnz+fFQN84WltaXQUwWxOST/c9g/GfsATS4wQAmRnMn18LX9AxANzjyh6BoaEh+P1+xeVgGCZihWEElyxwFcCVPa3ZeXpZFJNugGWZGB810TcQxw3ry7hYErQMqAVcFyA7gz1LV6mqqlJ3lnkWS288kUAwGMi+AjjrZzg3c9ljZmnGp3hbcfuF4Ecjzl/MQ+J90dDow/FXEqhvKORV0m79/xTHMp9PE7k8V9EHw17qdDO7CkAEPplMIkHtUl5ejkxG6sedAJN75OcIyMyYVhq6sADRNLRsA0f3j6MwWoJoaQaWLsFBFweQn7M39acSJicV9JtkdNKc8F9Wg4Ai6JFIRP24tFFTn5zZPNMJ8HMZaAZ3CAcDoFn0FQNDLAeu4h5BJa7OcY8rfQQmrfFzrfKsKgDZ7Z0oo09pG/E1XAsgv5eNGGeZDOfMI5F+lgHHPRgZHsf8Fcz9604RkAeSJXCJQPN7Ji/t6bKqAMQCEKEX03/S5Li0x3K/NZMj4NXpD9oppaxHhk2MjRioqqVLkKZVQC4ACQx6XAUwk1MyY/fKqgKQp57c8cUScAkkZ2weL/1GEqOxDMQN7vN6EpahIVZFAFARl4bOAGDG71AAuT7ApY9xHn8z6wrAFfo8nu1f82i24vnXWe5LM9/WMdhhI8PUXzgcgY8BQNOU6LELArqyZnXqT5t1BTD1W7tn5sMIyMaucsNcCQHDh/FWL2KlbAzipWUAnZmBccZ0wvnwqO4z5GAEZkwByCJzcQE5mMFsXJIpITMzDg8VQMeJISxbWKhyxkL7JfEB95i7I5Dz2TUMSS8xhDTxcy5QaO4O65X1ZpbdAzsdJhHoGIa9ETQuF8iovAMVgC+g/nSPuTkCOVUAsuNLSlD+FMGfhCHOzaG8Qt9KoTXZ9IMrYXQ4wF6ASfjDIvTOIalB95i7I5BTBSDDlk4TZcbU4GQvOdcCyLfFpBH9F4Cfijo+4kVJJVuChYr4kG4JUL7NVC6eJ+cKQPAAk/6/s6O45mQuJvJyrqnafTHV19+XhO3po9lfwTlz5+lyxvRK+W5OFYAIu7vj5/9S8BhUzN4hdB4tw/xaqRpzwb/5P2vZecKcKgB5RLcaMDsTlburMD5DP99j+zA4EsfK68JU2pM9AHJ3V/fK+TECOVcA+fGa7lO86giIpc9GICPDhbC83SiuKp4gAXXH7GoYAVcBXA2z/FrvKL6+J4OePhOltXTZPGwNnN0i0at9hPP6/V0FkNfTMxMPJ7UACfQ3h+H3ZlQjUIKDZ+LG7j3yYARcBZAHkzCrj6AYQQJ46fkB3LKzkhXAQgDitv6c1TmZwZu7CmAGBzsfbyWUYImEH6mkifJKQoKNjCIGccF/+Thb2X8mVwFkf0yviCueW5sh+f+y8hj7AJAcxBxGUC/nO+QWB8DKEDVOtDf4X7ocF2YeJ3oU2Jrz+9w+zRUxZTl5SFcB5GRY8/uiwtUg+Ayhibb49yQ5HEurk/CGKI4p1v9LYDCHEqcIRthnQLgGhYc0o42x6Ig9CRIaDhxhJqLUQk19BdKmH0EGJHXNJEDJjUvkYlW5CiAXo5rH15ysxxCQViqVUuZ++ymdPQAqFJ2b33+2DiAXryE7v87CA8M0iApNwevn7m6QTLbXj3/6y+fRPTjCWgQP7vlsI7xlw+xPIMaBsBO70ORczIerAHIxqnl8zUkotgC0BKatez3Y/ew43vchIXJlUZBii2WBUI4g2yrmSKHmhk93I04IQgyDXT58/tMPYMv6a3Hjb1Th83//Ip59eAi33G2zP2Gaz1noin+O1pSrAHI0sDN+WfL5O071a5vKk5wMwtsolZqDA30oipYjEMkoDsCAb7IbcO7eQBSAprNS1FuArjYbD9x/DG9411Zct7UIGc8g3vO2lfjqV5/Gljdsg7+ABLPkK9RA18Q9sj4CrgLI+pDO7AUt2shJawg+rcRp+Eh/OqQXvKrJLBu7SeHXuNNb9gh6O9nDoWEE4UgtGcEs9ggQ/gbpEZir92CKkXiDuCgbUpEff3wItZFGbNoWgsF/ayjG/Bu4LL80gjTZiT3FHugZdiZyj5yMgKsAcjKsM3dRadrp04poIo+qHL4HQt/1Gv4yf6X5LGQSNoKeCHrbLZRWjPG7pAEnClAQADmT/YlhkV1eZ8Xh0PAg9h828e4PhWi4yH2dNuTkJUVJcRkGu/1kJ6ZCEnp51wnIyaJyFUBOhnUGL0qB1k0G1eSW5PYnrS//fHUST8H5aYy+Bxh8M00Nh/ZquP2tJSoYqOnsHsvuQFqOI+5auhSJ+CDu//IYbntfOaL1DiHpmYOpv4VNK9Dd6UNxmiotTJ/BRSfmZFG5CiAnwzpzF1V5dP7/mZ/24ppNDQgUDfLmFa/pAmTStBRohicJ/knER1BYWIFkJk2LwEfTX1RJtsqByQJ1nkXh2BY+dh5+8CtDWFxZgpoFJtN9OgLnhS4slJWWYXgwDY9PFIPUJ7huQC5WlasAcjGqM3hNm3TeJvv5ff8fRoA/O47rbq2++N31AWhmMUZHRlBQ5CEAiAE2oQUXWI6Qg8jfLssPSJFaXFcxCR9dlFTaRJCeSYaCbxt+3PvNvRhPFuBNbyzgv8k67Jcd/qwFICqoINSHJ3fHseY9xYiZDEy6zOQXn9dLOMNVAJcwaPn0FdlhpXovPuxFuMDvkHgKiu41BNgL55zmkxksWVo64TE4W3A2egCkDLadpoVhpHuR9tK/1weRoWIZ6K7A975xDEuXNWHLu0rgj1LU7Sipx3lfx/13noEuSs1iDR3fbYWeqKQ2cKU/V2vOVQC5GtmZui6FpaONOy5za/V1lYrMQ3Lsr35IOC1Gk38Ae541sPMt2V8CNtmFbObvQwxOnj5NnMFTXgS9Olq7DmHpqhh2vL6A9x8lGIiZCMNL8JHTg3Dy8FMhZGqAsB6Ar9eDNFOUPv0cDTFTY3sV3Cf7s38VDFo+vOJkv3fZ6o8fbUUkVICiYkHxpS7+eBbr/pHEaH81MwDSEpwxgWmy/1rSUmziTg64SPo+iAXBv4350bFPx1MPtGEkPIDqRVRMmh/vfM8axCrGeW8R6AjPJ1kszX9JPernCLhGlz8ZSCBWWIVDPxvE5g+yNmEC5jBJMedyS158mqdyhqsApjJKeXaOQHYFxZdh4E6CgKeeL4M3MkiojIcptMkA3q9PBYrYjht9GGi34S8e4XVijnBN2comOs8ggs8r1GEi9uNIGmMMIFbCYGrx0fsG8cwznSgqTGD79qXYcONSaFH2HOQtBABEe571B06MweRfCET81cM/Dq9VjNULQhhsHlDf1fhlSQdOdpzOsym5Yh/HVQBX6NQ5TVhpHlPoels98MeIqVcb8fnm9IWvJwrDHwzhlWdTiCeDjAN0Y/EygoCmPA5sGEZzPpUSMJFORcAIvl2Knq5e/O979qKuuhR//Ok1iJbwPqE4d/k4FYWfcQCBHk/cZELZ+CbSlZOU8WceQffDR6ugssnGQw+9gh3YeiazOdlfwuWanPKEveaJrgLIzjjO2FXEgxe4j22zbp8CODpIYz6RQVVDESzutF7ttYt5VFrOsMgAHEbDvAK89Mw+LFleNy2gjeAHAgEN6QyN+ZSPQTsvvvfvXdh201LcuLMA4UK2Gmc6kfs7nzQ4QQU/dRWTMX2I+sZQudqLk//ZCytOC0AqFc9pMOMqgOwsOVcBZGccZ/YqstNrGQWe6WgbQ1dfL5YvrUCCMGB/ugZ68Nfn8Sdbt/ec1tHe0oU1q0I4vS+gTHJKsVMGfKY0X67BH4sf8GOpy3cwgrbqF2gYSZbp+pHIGPj65/Zh8eISbH8zgUQEI8VZUuwPRFVqMSPFPFRU8r+pHpL192UGUVlLJVW1EXt/2IvN7yhVX3ddgKmO4tTOcxXA1MYpj85i+26L7bssNlxhMK3/uI4gy2pLI90IWo1s7fWrwm+zUEhq7x2mnwwGBuOo3hxD9UI/9v+sCR0DIygpicCvJyjwAQIKh5H2FDOeQLOd1+7uNtDVz+CiPY71C2sR5+cShPOxoegDX+xGtKII297OZiK8tkbrIKwUkHju/GF9wTQCDGqcvdoI3430ZOxQvHVRAE8+3YaVbykiUJhYhwyhzx7GLfxTtyjyaPLy7lFcBZB3U/LaD+SweLNtN3dtDy2ARIJR/GSAWYAEZS3AvLtkAc6i5pzqPyHfsFW9v+7zom1/BuXzPIgVeLD3+TYWBzUxjZiiYImQA2PS0CWRwslnDPzi/8Ux1NuPQwOD2PFbxVixuh8ec5RlA2nc+xUbJ5tb8Il/vImizidj/j8oyD2BIagUgcQjpo/g8zOVYBEfkDIHsen1xfjKvQfQsjeJRetZRJQI0B2gqyNYBve47BFwFcBlD+HMXkAMcSncMekYj45x1y5lGdBgANUNFgya316bu7h2vtBJeYDFnVzRfad1DLQE8LrbokQBjmPd0iacOJLA2nKi9KwijI8wPvBT4Ls/eAWBWBRb7yhlqrAW/f88jGOP9eExBg7nLanGUz9jFsLoxZ/+zQYEg/1EI7KxKFN55BlirYFAiqdu8l84gpoWpqCPkxiEVgbfa8OWVXiYSmDJ6rUsZArA1Mkg5CqArCw8VwFkZRhn8CKSepPOPV4DbZ1JGP5BjIyl0LCUAsgNV7eIub1Q9pTr7uTaW08y/8/SoUiVzvTdKBZdE8TRI0O4ZksZnn8igwe+9zTmR2K4+4+WYt6GQioa8eN78Y/XXYcjL3bg0ad68eBXD6GnLYjltdX4zmcKsPJauhNNOiJlGkJFGmG/E+b5JVrpGcYi/AGWCxsFjDVoeMNbC/G3fzKAEy/pWLBpiBYLy51dXFBWFp2rALIyjDN5EckDMAAoQJ6RDApKGHUvSqGmroZBQHLnye57zuOIKc7MPT+Rz010t2ew7Bp+SAwBS/8oUCk0P5TBru934ujxDH77g1vQuEb4AILUGTYCepwpuTIF2Fl8QxGqri9FgbacsN4xtOwJYf+LI/j+j5+jFULSjkQpFlSuRON8D5o2p1C9miXHNgt6InRR+CP0XyYtEYtMQDpjBbBiCoSkEQyg6WxMSivCEnNFN0gWEoKVYcCR7kDjqmFsu3EzvvzZ53HPN+fB4ydFGNOfjEI6kQYqAzY3co9LGAFXAVzCoM3mV6Ru3iaEViOX/7HD3Vi3oQnecDPd7QjLeMXM/1VJUOi8ieKcrvY0IkVDhOZGWHBTimZvH56haV9ZV4SP/NFyCiGLc6hEJF7oSFUBhd95Yy9CKFFZAgNlZVFU7vBiwy0EAGETY4thdJ+w0XF8CK2Hbdx7bwc6vtgLracQFbESpg0TxAV4EYuVo/p6H1bdEmHgcRTRAMlMbKYwWfbrE6CPIioRvkAuTeEnlbsZJXj7Ry188v1JfOXTwN2fIlCIaUE9SUUlisKkMnA1wCUtS1cBXNKwzd6XFFs2f9KMhg/2e3D8eAtqaikpbPEr+ABh+fWcQdw4dUEGq20Ec68zfZccD2DjTRUE1ogk6ygsCqEsWIPbd5ZD83fzCgUXb+HOvD8jDvx+ggJo0e0IwmDxT9lKE2VrQtjAbMCb7Ho+0lKMtQfRR9Th2LCJ+GgSJ1ra8MyuUfz4P01EWYm4oLgW11zrx9rbWRMQo22TYebBxxjGOXpM7uEpGsWH//QG/NnHd6FpzTXY/OYIYw9kDDInGIN4Tk6pjGdvynN6Z1cB5HR4c3Bx5uNF+Gzu9hs21OHQ0QNYvqJWfWaxrl4TGt1f6e1HQA4DhwO9KXS096C4uF4JP0MJWLCsAFWxXgx3JRFrLCBVFxC4yG4qaUU/+QTlfqJw0gaFlmzCGp/NIEIwbYaZDSBYSVCHNUT01ZuoFSpwAnxW6U14szFILkIDLUd1PPc1E1/47C58wLMEr397HX1//wQo6awGsNNEAllR1DEL8O6PNOD//uNj0Mdvxg130xXwCYGJoxQVXmHiT9cjmNracxXA1MYpb85SC1v49Jkmq52fwr4ni8ifRbgtG3xqDJj5vOdHxyRfn87Qj6dVMNyroaCUKTyhDhOhEWVi0VdfzJSaHqbwBMnTl3QAQa8hQQ4cV07h7svrBn0ZVeBjm1QMksLzdfG6MQbrBBgkWQEW/JgEBFFpiHinaNI//K1W/J/P/xDXr9uB//7JO7HpVmEkphKj+S81BrpYKBOHnxyHVDP0/S2Shy5HVUk9Pv9X+zBmLsH23+xHKNRIbAJjC7YfUYmAygV4X/e4+Ai4CuDiY5RfZ6gcu47uvjGURgMYPulH/XJG+AVXf2YrPPvIkv8P+IitJ6jm2Wd6sHxVCbEAZ4XLQwe/eF4EbQMp1BPZJwJ8sUMKkc49hMtPJR4msg9mirW8QjDCAGKQtb2ZFK0BLYrWUzZaTxvo6GrFgnkl+P43fx/V69IIlDCAaJP0gxeQoOWF5cwag31elgbTNlHGzaadMXxYK8W3/rkLhw824r1/RNhwTUS5IQZdCF0CoRd/jYu95lXxe1cBXInTTOFKpcjkG5yPvo5mlJYWqk4/ohhsRt3PzcGLBSDFOxYhvZYRweKlEckjnqUPZ2lwQaGN9vYuWgUxxRd4idm7MyPpI+mozZpemxZJfJCcAEcz2Lu3hQFAHxoWVKBx5XxUVNBBMBOwmQEwiGr0TcNml6DfRgYR59UF8aV/acbnPzmIt+xYjQ13RplYGEaCvw+TXdg9Lj4CrgK4+Bjl1xmSwSO+voZVd1rCIPY/hqJSL2m3kgj5IgT8nC++Tg9ACy3HLOb72/kuC6ggzprHYu2HCgw0t/dTL4jwT5j30xDICwdIqL/aT/lw4pCNtvYOBIImrrthPuobuS0Tt8BgAO9DRcTMhZ2cgAtPI69v0E3RrHrULT6Nv/33cvzoW+X4l3/5CebdvwC/8+drUbyIYChpJuTGBS+6dl0FcNEhyq8TpHW3yV06FPFgaCCNofAYyiprGZSTTADXPPPr57jPfHiNmP40utsyWLO6EuFip57wjHxTQYTKCd7pJ3UX/Xj5jfAMnsvCm8lICzH66CpzwAyE0c/70WSn2W5xlzfRw3x9Mfo6NZxmbcKJY2QEotKZv6AEdzGwV0I+D5P/1pgdEMHXVABS4L406oMUVuU7TH0p+thUxPAJHLiRaEQTO96awI1b3o5dD/fjf/31z9jluBjXbq7HDduLEea9dbIKx60QrQKyJQmGWjIjxExIRaGUVJt8EPF8PBPK06Lm8DAeItaTcBacG4/Ir9Vw+U8z9VG//Hu5V8jCCIiP7JVIuZbAQE+Itf3c+akMJjn16S3/6l1YIrxndyuamiodzsBzInxyvVBMRzTK8Bl3ZoPgG01nZP0MDbdUBFIY5FusGBTqMTtTNgHgSSJtDxEhWEjfPoGWthNYuqQRN5OYtIANPkMF7O1HYI/B73vYD1CEXCke/kdwBo6bTktgmoeUGPuVxUCBlkCkh/Dg6n7sfL8f191xKxGNw4Qqv4j77x9AJZXj5mvqsP2WIugNPiSDPUo5RTPzyFNoM2Ph5Q+VIEFKBoOYQoluCQDKJ1gEh4DEJGAqt81SpjkAWTzdVQBZHMyZuJSqs6MLENGDiLcOotZPJeAlF9BE8O5CqizZzdNxcgaMlGLdxlInQC47/Dm0v6Ege/DKji47IRf9ea1BaHF4QyNq1xbInTT25H6KkydYLHTIwoGXTcRKh7H1pirsfPNGyrhkEej/cxc1SQTilZ1UEX9cbmTh1UdXQI0+nRWCtHRKa+K48zcLcOs7r4M1GMWhXybx00cO4d7vHWDRlI6G+gVYtaIYW+4aRkUNrSHvAIKFYo2UTlg+tEpCfmYwNBZaMY1JTIKjvObmMXffbG7Ol3qroNpGvWju60SgLMbcuRTfOIQZzo7FHXxCwOXUU8dG0Hy6E4XlDJJJoFDBgs86+T5vQAm2fOSQip4TQpfPmOcfH/OSeciLI4eG0NXKHTKcwsJlPnzoj8vJRkxoMtNwJndSmwE94Rckrk91KpLPJGd4eTTjrz2Zqsx5QkHJW1mMQfhF6ZSOYe2daay4Yz6tkBU4/lIc7QdGsfdgOx765BDhxCNYWF6H2qpC1C9LomlRCcqruduz1FiPBlFU4oMhxCusu5i0sORJxHWZYFG/4leZqwCutCmUst4MS4C9Y+hJaShaySkU31+2drXPStmv+OyE84oQ8OPhHgvXbK6GJyBMPbLT8/v8kor3U1gLi+Q7/bxGFX9EkYwiFR9FQaAaQ80604deMvp2IlTsx8LllazOM1FSWkyrQQjGuNdT+ETwRHE4ikf8bKlX5md0KyxLLIBLrw682BR5GBOQ3R9M/wlGQikhKkghLvWQfNRHiQ3znNUbC7BiczGuS1XB5Nglu1nO/FIfKdX9+OXuTnz7O0/zc2lfrmFeQy0qysqUdRX2S6FTHMWxmGI7XkYKNa3Kxrz5tIasBCnNk4ibRUxVUq0qPALHORNRHIZKWfDeAUOUpIyX0+aMDdGJoGTAlTEb6chkeMizSFfm/L4MlxGJvdigTfzeVQBTHKh8Ok1Qd1IOnEkQZ9+o9iT+TCwWqZGRhSSfUtDFp39uV4qLP8xSWunJzd2fC1XcAPm9yYUZjflpxofoCzMfzwXc3xpDx8kgnv/ZIQpOFCs2lWMjo/ix+SxBYl+/gB2e9OYnLIkLhVswCROovIncfi7HT9UNyKECFbQ2JgwYiYzIoStkoxMdERqVQJCKQiqmmSloYGmzuCs7tWJ6LqthjoOVjiYDmd0YH7I5FqPo740TQRlmJ6VudA20cUz3Mg07iuQAXa8M6xz43ei8FqZTI4RlV6K4hBdn49XCCIutFpeiel4UdhMVBGMouo/KQViRfYUkXqG1wZZIY4Qzl9MyS5NjwU9lI5rTYW/K5ag513YVQO7HOLt34KIwGaTyGgxqkdlnvIjpO7vqHPy+FM/QJ5ZCGmqB8VGbJrsPb/8AfWRh1OFubdMsT3GB+lgb4KFFkEEf1qxZiFOHUnQXSPdldvB3Adzx1mWomZcg4zAXoy+tdjMvS3FV78C5ALQRAXM8FB7coQVNGbVQTauqdFUphYPjY1dyvAwqxz6eU0y8wkKkmbr0cDBG232IdwUw0EawU2gV6x3SZFsaoyCDn5Xi0P6TePixU+gdbkfSJACLSjcWDaGyrAixmg4GKEcZf/Bh0fU3oN9XjAqWaBeT30GKrS4EW2V3EZ29mqsAcjWyl3FdlaiTBP3krjZxLdmp5BBrMnGau9MJEnpsO1f4nS9oNCeVVcDU1+G9PQx2seCnmrsKlYbJDsBeugYBwQIwjdfX5cHJU2wu0jzK9F4viUJrsGJjGXeoNKsAxygcXNwmzVkWE4m0KN/6AqzBZbzqeV+V9JuzVzvaReIRyr/P8aER/6Cx/ZhGw0DSlckUW5lRGYj/7+AqOF7eGpX5YGd1qOZLdG0K2b2oYBHJy6Q9W4auAEFNOi0mi9kEHxWKaSynMqWCGOU7tY8jPR5G6/5xvPzCSXztvn50Dv4IUX8lKotYCFWZwOIVSXz6M+9GWTnrLOgezATxqasAcry4pnt5ZfpxodkUVBEFVeCjEevPAhudO2/SSGF4fJilvEVEvHkRKfk1dyBQJsPa+pTZTcE2UL+4mX7qUvqoUhmYRGqoEHtfSKC3M46e3j6s3rCAVF9+NK0Uv5U8/MTqS+TekJp9qSJkUExcBiIK+H22EmfdQDaNR4NBO8k+6CpAyVvy3wIHnqQyc2jNcmdyiI8OFlepDAmtIsEZMCnIugVRuJLGNGgxjZEbwYcQOQ6pE1mMRL6EIGMAHCfCksinyGwM6dYkhSg6K5FmpSSLn+xRmvs9Bl5s9tFySCJBN6x400K8p9HAUw8fQmVVAd73gW3kdahEURnbupZLGlYo13Ov+GTluApguhKa4/PFHBVSDJ3lvRJB93hCiihjfNRA/9AIysvDhNRGoIdMtuQIonqBpL8ueCiTTD78MBq08PKTfbj5HR4FmBFz9ehBdu051kcTM4ilKwtx+5sK4Ctwdnfle5L8w/GhGUZTsbvJ9J18yLQeg2LZPghdUgLOUKR6DKkqlJdK0ZaWGofcm8McQG7/wmLmhCtlPMhqfObgk9EaSXFyfKKMZMcvYNCUytlDjEWILkKGXAljY2nGC1KMIVg4+MsiDA32IBbxM5hahNpFBgoamVmoJ4krwVih0Hq86yNLEYlSwRI6XUDsxVmA1syJ5czdKdurZo5eT9Bolp6mwDr6WVhxWphzl3r/yuoIQmEal+Tj11mTr1FBFPDfFx6ZdIob9wgCaVKFd+qoK12HnzxwEGNUIgvmL8DWHVUoqaKSIQrPZPHMJF34bA2pV0XLpayXZjSzF5KmzKRZ75DMMNNAYaOABQLTJxfN1vswZkpgEK0BWiZe8i5afB6LnZASQzp6m4HDzw9hzzHpdUifPhBGdVUFVq6wCFUmn2IdlYOeYuCUbMt0ERQug1WPGjEVpUWC35COR7T4zodmZOvRL3odVwFcdIhm+AQuNq+HBBsErfT2kJF3qJtttopQ01CIJPH+kq/3sfz2+L5BYv/JwusXFiDZlc+aAcGAlwGpctz3lU6y9j6FZ36RwvU3z8filUH6tCwN9tPfT9OfTQWY5hJ0Xu5AOlMZPbF6bGYkNO7Cvd386Rqln51AWUUU4bDDM+AE6mbroHQSbWTQ7D99hIVTp1LYu58dj3GC/RijqKlqwva7BrFqLaHW7NAs7kMqQb8+zL9lODe0FGxFj+50PvYTPi2WlSl4CQZlTbZPt/nvmTL7zx1FVwHM+JqSYhvJtQtmnz6+aH6FmmPoi4ATyxrHQFcBWloGEGb0fcHCYjLfMHdPCyBIwI/Brj42e/N1djN1VClmKiPU1AE+suOIHMcZaDr0rA+vHO7Ay48FcOfrN+HuDy8ifJgevErzSYo+QgYtBgv5mcnMgEfw+b/iR2RvYGzu7hIYk7y8mPMmgUXC+S+5cNV3hIGyoR4PFR7dHnuYuAQd1TUVKn0n/Q999K0v55D7O41LnXSl6BKhTZF/CaDHshiwU3n4MAOeiuVAnZQhJqC7VcOxVwwyMA+io7WXyMYYVi9vxG13htCwvJgtziVeQ6XN4iSJ20pBVUbAVOzPYJJrQW4Q8vv5mYORUFEOpgMldSl8hwp4Rd/DI41ZZuG4vJGdhQe+0m/pCL/j7QlizwHwCGhmjHnnEux/nmk5rQsLVf5Y8vlJp+MuTf4Mw/8C0mMqH0NJugTLh7mjE/UWiKN5/0I892SKfmgGK9cM4Lpt5Rh9IYAl2wfgC8kWSyWh/HfHh3dYuwWWQobdHB8ZUpF7uOA16RTEMLqHwiZ1+wEK3MmXfXj8qT3E8KSxbds6LFnGkmTZLSeyIL6sEHsIpl+siAzHkEqGl6cDxD4I5CLwMisiXIQZggLImzjWZ+P4kVHsfp45/759qK2Zj3n8WbmqHHe8oZaKlA3PCKjSVAu2c4IvvMbkv3TxGdQhitv52yQFg4puTMYzeZqY/84xM0G/C6faVQA5Xvy/enkRfZl5tskW7U+hTCW9OPRSMYbJrNu0yIt5i6rULuUIC4NEKhXm7J5SveYh0i0xEmeQzI9fPFmBI7uSqKodJTNwP1asEx7/ELq74jj4ylF8YO1yaQowW+tLvb6fQiMtwB1y0hQSSZrRR73YvasZYTYT2X77StStlDjcEIw0QUZMX05ie7IxPcqFkP5nfABhRtKoSD3cnb1GlHwKUWZDLHSfHiJnwUEUREvZK3EJtt7chIaFCxErIcUZrRB5dumKLB0PdfrzMoWzI7LZGJGz13AVQHbHc0pXsxjx0SnIQqZ56kQcz/3iBLv0zMOG60Mor+/l7lisos5S4qusBG5ZUoqr6L1o76f7IjjwWBpJbxdbfOu46Y1R1C8Rv7mQ7LwRpLiD7nulGYUlDQhWOybvbC7WZGpIlQ8PMguxf88Yjh47wdhDAW64ZT5qF7KZSXCU/jB9feUPCEX4lIZxyicJSYoysYl7SI4RGt3vRSeDdocOH8V4wkPwTTldrSDevelaFDCpEiqkwvKJS0W3STgSFCqPzycVDlTGmgRg5wjZgKsApryMLu1EevcKcsuyMyWFOiPdXvL2dbb58NzTnVxMNrbc2ICGRSymoTtgJSop7ESCSTRcLATi6C19kDz6pWg/ZuKl5/px4mgrBlqX4y1/WIY1OwlIiZAFyGAvP1EsoR7CVCM4zsxB4+YkfWoy5wpSMJeAGua+LcYv0rx/gO3JbOntpzFVyWfX+C6Z0WI88MBJ7NlzHOVlDXj7OzeiagEj4aQEt0kJLu5BMkFz3E+4LIfJZq2+eMuvdhDgzFHlGKliYKdTslJwsjMTVmuxx4Dc17ZIkKL6D/hx9FCayrYP/QMDzMensbRuAW7ZsQixalpWIcZVmOMXTkKNNQUp4v0DJpWwuOtUnx4Sj7JwmKa/YDQcpB77I1/agsizb7kKINcTwh3E5I8AWyxbovoGnvjJAJqbO7BhUx2uvbGEuyHBJAw4efmn5meDDK7ZZIopOgb8NC7qA7v4c2AvYswGNDZVs5S1DN8dIolHXQ8RfZUOio27vtT42YSuBtk8tPdQKW5/KwEqZNM1cyn8HD95rwzNaSkC9nm7MTrgQySQJAlJCo/9YAjPvnwQO+/agL+453bWHXDHF4FShTtk61CCC4RDjkA5dCUXMQGkuIjflwJAoSMVVmIPBVh2aoOwZmOE/z1RjMP72xks7Ue0GMROVLHAJ4ZtryMklxwK4lr5CMoxJK4y8V1VLUD3ys/YBG0ACr/jetmq2EkYl53HnSGMTq5Xprq+qwByPMzK/LSZviOL7+kjXrz83DAXUxDv+611KCyVFJ7sVGEWgYi5LwtTmHqF4juCEyfSOLhnBNFxH7a/jrj8ZWwG6h2ESXx/PCUMPabqoOMEmpzIkizOQVb/nWo5iKYlW1ScIde4/QSDe17fMNNb3IDHYzh1YAiPPnCE+AUbN9ywBP/jnltR2RCgOc0GpoyGpYltEF/81/klU8lGaITiSRdCuYAoyzBz9KMdCZxgtP7UEboa/aMoLRlBRW0hNqwvR1k970ewk8q3i8qgQvZOCv1Ep2NRHup5JnwlsSwmxH1OCfyFy91VADlWAFIiO87mnY880IWujkHsfMsSzF/CQJKQYaZDXIiSQ+LeqTj9mf8f8+DQ4+N4bs9+hOmbbryuCvOX0Ycmr57EA0KIIc4oepQAoFDESedNcuErBcDd/rlneunXFqGgWBqFSHoxx1EA00/T38bhn4/jS/+2BwNDXtx2VzU+9Odl9Kn5TnxGD+GtQe66iUSCO+/lgXqoMtXeFe/S0XpkGC00742xGIOfFrZsCqCkgfcrFMC+KFSSmUjTUroaGl0Li0FHse0NUSKkKVdpyXP4E3K8HPLu8q4CuMwpMYXHngtL4KNiIlrc8SXn65MwNvPPpw568MC3+zBvgR+//ZH55N/r4edhGHGaooyOp+wO+vdsjZUMY98zfTh1eAiZ4WrcuXMVakj37Yn00yetYH6aQUHZnRQ8nYI0Rn9bZ+pqAjYrLfUUhpzmassrQ1i/oYZikuKOKz75pb+kUh3SNZxme4bgYx/ThuKhq65AfJaUEcSLT6XxwFf3o1Avwe9+8Do0XZ9kfjyqSpEz5C3wkq9frB4RtGBA0o5Oq3IxrUX/iUfvIcJO7bmGIAF5QypFyceLr20zNmIIvwAVTS95B/cdEByEIB0DWFpTjjW8X+FSg3X74u4wu8JYhLQxs4QFkNaVKiqitWSw1ldn/MUmm5LEHeQZHF7AyxigSx/avPimqwAudxoYsk4Qmuuneakr09JPoRtjOWgAu34wwLx8N3a8aQ1WbaQwU2KScXLm+1n3HW7lwqQiGK7FE8/2ofnQSYQypQSZLETjew0UxggDlvQdilQzjcm0mPi9MBJIE2mWSTv1gQwTcnELptzpqffI99vwl1+ooxCxwEVy0dKA8xLXuMIr6KeoXEgWQlpx2T0tbz+SfUV48uEB/OiRFxEJR/HGu1dSEDVi2yVHLsLHXZiEIX4pup+4t1QhyjHZ+EPy8UK6KX/afvG/Rxj8FPizkHlQeAmT7e1lu/LWFNrb4rSgmNkoqCHUtgQrttWDTYxp6VABy72E6ETsAvssx6C6m2gVFQOR3gIO5mFyLHJZYHS5y2qmvu8qgMscaQnwB4lUyySHlT+eGQniiR8lcd99j+JNv7GdrLgruOuzmo/Cbgr7i+yIvjCGO6qx98kRHN53HL6iWmy/dSXqm6hAQgPMhxczki8AFQmUcfdUMNKzEuwN6ogV+WjCxrmDEfdP90HnMwiasK+LOW5jAUtLI0hq5LujieudYAu6tFeVIFgDUXE04emGDLG2ddeDbfjpD18iln0ePvY7m7HseqogvpeHjTl0EUSlpV79EPCTU+4qwsnriovC4JtphPnefvS1aWg9MYhT3V0Yo8VRWURs/ZIotu8oJ12XhP1MZgxSCtQjI5OmIgzOjaD8pU3RZXzLVQCXMXjyVZ1oMo2msZiWPSd8+MF39qC7A/izT70Rdau6uaMVqICewFElx50e1vHyMwN48rEMKurCuOsD81E9nyYxXQkPUX2CD5e23T7ZESWFyB2X4n32KcUmZ0oxlSRppXDqSzSdCkIVCPEZ9uw+ilU3RuHjzujVK2hJk3ZbtQu7xHJaSZ+zmCXeYuMhthB/5KER1DVV4eOfWomGtT306zuYwisiqq+A+HeKJoWfPKWvCTwQdmGdaU5x5Q3CGjNEL3acMnHs5AB6qGAYh0fjwgriBBpRVEnsfEDSbqPKh/d6aFEQKCTWkXg/Gs37oGL8mR0o7WUun1n/uqsApjkFsplarLcXoI6usS5eZ2R7PIJHv53GDx98HJu2LsHHPl2KgooBrs4K5sYHEWHDjk6Sbjz0gw60Hh/FysZ5eMcHilG9jAs7GKefSgJN1ayDDLrSmpuetuyOUgXH8nRRM2efUqoF6e/3jg2hr6ef675EBdiEZ1+Ya07tZ457G0tV2f7bTlAShSLrIrOs8t109FUE3qDDwZ08bQ6z2KgY3Z0e3P/1Lvzwvt3Ytu5a/Pk9C1G7gYh2f4LBvSLWIcizUvBZbhxgfbxw5okbItaIE1UXP35UvH5lpmu0aLwU2FES7BxjfOQIm5VkRhMoZKvyRauLsJn03b4oewgy4CHPRHI9FSD16MzLC8kGr6tgvULVzT8VqEq5Fu5SnuZSVqe7ozbNUTMZWWaynjsz03lcoN17CvHgl09iZLgfH/nE9Vh2I4NdDJCp3ZtVXn3NpXjwcRJznPRg6eo67Hi9hdJ6iyarCAsrwejvCgmFA9cThCCDVBRaxqec0ljZ5c7x31XlHs8rW+JFLEwhZ3stk9aFX9wPls/27K/H5tuG4KM5HQhnaCmw399r7P6Sd5dOPmAMwced2UN0oZGMYbAzhu/86DieerwXdfND+Id/uxOLVkksgSk11RRkoqog6GQYJKCm3Ba6HGnSaQdYuCRZ+YzBYiNG3iVI2s2Cn9OnhnD8aDvGhqLEL3ix5tpSLFtdikgBI/KKm19KgiXMKDEQp024EBY7NKa0GiT+qMbGWboKSp/jJMc0l8gVdbqrAKY5XbLrpFJj8KeK8JXPvsQGFAls2FyHj/7TOngrxpGQ2DPLbE8fK8OLL/YT8DOM+fPq8K4P+1FRL9V+0iGHOXEW/DvY/nNB5RO5fBGpCYv9wuCdFBMFIizrJXPP0Agj2JLKIgGIpQ9hqDdIBOAg1qxrUhVuIhmOwnj1l5RfeRh111htCMYpeluK8cR/deK7396Nqqpa/OEfrMLizRR4NvoUBKOQk5zPHyCsRQQxEenkoStiMtLuY4wiRbRdgMxBYx0RnG6O43RLO3sJ9KO6shGrVi1E03I/+fDoOtG9kPiIVOqpqLyyQ+TlJzoYTzz62bz82bE581aXGOCc5tTPydNdBTDdac1QSJoH8ZUvPEO/NYJPfGoZVt5EckjKmU4Mf8vecTz9k9NoIWHkNbeU4n0fLVGRalMj7FUCZEZIUXtJBFpYYIXHf3oHBcTHmwXGMThYrHj+pVZA91roaCGdNZtdSDDOJjrOplugILEKy/7qUuJlpH54IMN05XP4+UO9LCxqxKf+7lYsXGOCUAOmNaVqLcZAoLQf5zVp8p97iOALfZiY96zxw/AJC13tCew/chSdfQk0LqjBkqUVeN2dNQgWEPNAeLJOhWKK5WGxWYnqRziuFIy4OzPFiDu9cZ+bZ7sK4IJ5zYjfLaaw0GZzUUvEmdhRtUiZkMdj3z2K+7/Vjg23rsVHPxMhyyvBJjRVB08P49kHh3H8ZT82bavB236PlkA5g3NCpik+qsB1xbEXXj5VXSbwYIcKa3qHI8xFYboa3PEtRtFt1vmbaXL3n4xj0foB7vlVakdNpyWGICFKdhIiRl8YhGwvU4h8Fj8VhuTZT7w8jh/cfxCPP0JuwKUr8Qd/sghLtxSRi0BYapjdUK29uJvT0vAwfclEJsuV5TWkJbgUxdCVYXBubNCP/S8kcfjAAWQ6SxAuLMb6Wxtw03IbJWS+8QqGnu5Dhj69zmeR+IlYOeLPi0sjhJtSC6HTHTrblmx6I+OePf0RcBXABWMmgmMRgy9RdX+YuxqDTslMJwaagXu/nMaLz7Xi43+yAYtu8bCUFdj3yDCefuokEiTivXbrfLzu3VHEKqTslALKwJhfItSTDTuF90mcegrTJR8UojR3/LJABKeepE5i8UuIFkG836YFMIblG5kcF/oppWCcAJmfxTppu1WaClKdlbI5bx8O7k4rnP6u/xrHivUW/uJ/bsL6mxk3IIcdDXoVYTcp+LpYEOwzkOGYeElVZplxKpII4w0B9gNMsoy5A690HoXfnocQo/O33LQSJU2kvyY3vmQxrQlSDKHZFOCP30MWU6mLEJ9e8RzIf6TSTlXrKv9e/nGpuIVLHter9IuuArhw4sma66MZq5OIQoJ5Xkb5jz3ixb/+1TGUMUr9me9sRYxK4eRzSTz0H62ojFRjw9YKrL+DwbxCmrRc9T7hl5bI+gTKzFKMupNR8ctzWEV/mAyS1a4N4Iff6KbiWcrgHYOOJA+V1tvzmKJTHX4nmHTFWvASQZcJsWiIKLvRI0P43r/14vndw2ztVYbPfaMUjYvZY4DIO405dlOxkkpsgvx3dCVUM11tTIF7tEQEfScDaDmVwb69x5AkRVZNRRVu3FSJxWvJUBwVIM8ohV4AN5MujkTzVcL/PKE+49NfMBxnyDKuUoGc6dd2FcAFI66xIm8s3s1dNYbho0Hc9/U2PL6rDe/5YAm2bK3EnvuTRMARgFNcgDs/3Iila+MoZDcXE8NMUpFSilV9Gabl5BCs+cX87+lOuMhLkGw68xbR9CdysPNwPwpWFuA4CS1sAmqqmGEwRGqlMo/3T5FHMG6fxL7vBPHgl9qQ6GO67dYM/uZfWVy0iJWKrHyzubuDKLmxcUbx2XUoSASfQYQTbQuYcS8GT6VxYHcvDh8cRU9XBE3LSrB12yLULrPYMquHFgl3cKLtFF0ZfXpxL1ijRwZdeQqhvXJ2d/fIvxG46hWAlH0Kck1MfclnJ0wu3EgF9v+8F9/83AkubB/++O82Y19HBp+9J0HijhG87ZPzsGwlo+9c4Rm7QPnEGmvPvfRj/VISp9phObuwRLanH+h79YWignnE2IdCaZJ8FhBXcBpL2NWnoznNNt+sESB2zstnCRAGnBnX8Ysfd+G/vkzF1NuObTsrsfb9tSyLlbyZQGYp5BRWm26KjEMgSkXGtuMmgUbDHfTpnxtVLs9IK5tmVvmx9Q420lzNNGaFYOsZDSACL25UI6iq7ETKaTzQOjHFp1dKSHgPperv8qye/BObufNEV70CMBiJ95HK2ZSWL+Jfx018459P4tHv9uG232hAPUEvu37axiBYMd77+yVYsq6SpvHZ7eyMN38mmH/+kGZT+GXZKVxAIMBnqELjTS148QkN1+3I4IWHUljzzh62DW/ECGlvXn46hfu+tAdD7VHcfH0t3vh7G1HQxGYjBPqIOJqMI2TozwdYJENbhRmMEOI97P77koFHnz/G1uMRNJJ09A075tH1AUoqiMBjcFRKljWyFou0B89rEeAEOJUWEPfnXOzS3JGXOfcmV70CCNB39jB3Lemy4YFCPHt/AMeeGMUdWzbildPHSKlVibve1oiFK6VrBM8juMXZPWfnUHsppUsnc82Kukr8dI+Fk7sYzX8pgfd9vAEvfDuAz33xSSSJLnz9O67BzvczXlCqY1xafJESK0ABNii5NklIA+z/N9oewJGTgzi65yha98RR6luNa15XivUfIxtxCRluuXuHuYunFW6BcURG6VVpgbupz84CyPJdr3oFIOUkViqM5gNpHH4hjmceGWPUvxq+qjHc/d5qLFsXJquuBMdGucHFuAnKnj97EqAIqUisyXg6mtax7dd8D77493v4DsX47F+20Efnc39wKa7dXolSknAkGC+QIiQph9VYqqz5+Sfr6I8d0LHnQDeOn+xi8HIhbrl9Dba9I44Sdq2JooKpwxGkpLiHGQGDaTthKxJrxmE1dq36LMvhrF3uqlMAUr2n0U8VZhgvsffDxLo/+qN2dB0JoiIUYkosgetfX4k6knZ4gk57LCmD1dlnXnr0SQ+5GbUAJI6gIvo036XKjvBhKfsdY+A/xp71m+8ox7NPniYX4EGsXbkDf/S5JMqbyhmPEFahFAp9jMqnqzHcnkFXix97n+3FsacOo7x2KeatjuFDnyhh41Cm7AIk1ZDml/T/BebsZ/tqO0UzX3XNZc2CMv+ZzWCwb/rYhVlb3+6NLzICV50C0Ej8KF31LGLkn7i3G7/8cR+C4RLMZ3PMZdfqaNpQBx87ujjc/Yxg80+dwT5FGSUEEzO8+zFExxw+n4WdfILCpaf1MbJfgmS/gX+/5wR+8dgwtuwI4R0fuw21K2mtEORjWcxSUGElx7w4xeDg4Zfa8fLP4oiQOPSGjRXY+oUY6bIiqoW4QICl3tBk6m+yFaBNDIOXitLrl7tP8O+ptKazmmZ6DFwpzt0IXHUKQJAmSRbN6OzwkvEksfO/1aNpbYhddikENHlpMDtZgQkn1zMRwZ491hhJpAllmHTQjeHInhRJRQ/ipw+NoqimBL//6Xpcf1M1sTS9TPsJWrEIvQdTLAtuJzVYD4qiK7ByQxhv/d1iNK6gzcNmQtJkxCtdbtV7OkHBMz79ZGnCBM/g5O/OK0hy/f/cSeQMX/mqUwAeM4hoKIi0PozX3U3RYg8+IdMwxD9mdZoh1Ft5RC4hFF8+PnNXzzC+9I0D+Dr7/S1vWIN3v78Yt7yLtGIRphlTg+jc4yWrkIZnd7+E8fYK9gKsxtvvjqF+uYfsQnxHgnzi7Clgkpw0wLRdhulJKeARn15iGrOn4GZ4xbu3O28ErjoFIE0YpXwWFAQx76W4hfY1TWtpvMme70JUMaOHgxXQpG5eYHDSfZaBCuGx81JQkww7PHF/M772H23M/fvxuc/eguvvYlAyEUAfS3b3vdiGgUM6abDZK5AEI2+6cz0Wb0kxfsF8BbMFGcYtLL6rSW4AIc6Q9lwWEYGTgUzDcAqSXAUwo5OeNze76hSAuLTCsKPa3jsIVR6y5Tvb/kxjVkTQpQGmtL+WwGSGAumhJWJldBw5NogXfw7s/c8wbtkaxI53rsU4hffR742i6+gYRltGsaC2Gk03J3DrRz2oYBcgUR5n+PEYz1cTLJu8ej2HdV/0DIHL6n0FLegeV+8IXH0KIM/mWiLqAXIEplNkuQ2yjoAov8HWBJ5/qoeEoj60HvVj212laO6x8fD9YyTNTWHZwjJcd0eEXPtAtIgizbp7j48svTTlhVBk9pKUeTa47uNcdARcBXDRIcrtCU5vYLoiWhQnd7OG/hdxvPgkO9bY0jfPp+C2fewEvPpmP9tpmWwASvaccIJxSpPZAanYk4g9S2sJSVbFhvzRJITvInVyO3Fz5OquApjtiaTE2jZJN8f8LDLqhB0vxfa7ipBknf+ia8fY1spEVUWU/PsOn4BhdtNNqGXA0lCNvjWNZcfECJgC0GHtvjAI60xXuoc7AlMZAVcBTGWUcniOBOV83LG9LJN/58cXkGHXQlGZJCHJOyiU4FKdy13dJ+W+0nfAQ7tf0YQ7MQuxHoQZWHHjTfDk5fBx3UvPsRFwFcAsT6jTkDKquvcEQuycI5Taqox2wog/k3OXDIE87PkMmOojNy8/y7N45d7+/wMhW43gQbGrpAAAAABJRU5ErkJgggAACEABCCQAAAAYAAAAAhDA2wEAAAADAAAAAAAAAAAAAAAAAAAAG0AAAEAAAAA0AAAAAQAAAAIAAAAAAAC/AAAAvwAAgEMAAORCAwAAAAAAAIAAAACA/f/1QgAAAIAAAACA/f9bQiEAAAAIAAAAYgAAAAwAAAABAAAAFQAAAAwAAAAEAAAAFQAAAAwAAAAEAAAAUQAAAHjkAAAAAAAAAAAAAHoAAAA2AAAAAAAAAAAAAAAAAAAAAAAAAAABAAByAAAAUAAAACgAAAB4AAAAAOQAAAAAAAAgAMwAewAAADcAAAAoAAAAAAEAAHIAAAABABAAAAAAAAAAAAAAAAAAAAAAAAAAAAAAAA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ff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extS/U2fYp5afm+9d/9//n//f/x7/3/+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m9dWl09Xz3fSb9BH1L9Yn1v/3/+f/5//X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v/f95/fnd7WlxWnEE/WtxJHU4cSr9eH2u/e99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v/f/9//3//f/9/XW9dVvw4+U1fc19vnlodUpxJH17+Zr93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/3//f/9//X//f/9//3//f/9//3//f/9//3//f/9//3//f/9//3//f/9//3//f/9//3//f/9//3//f/9//3//f/9//3//f/9//3//f/9//3//f997m173KBkxvWL9f717f3OcWv1VXEXeVd9q33//f/5//Xv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+f/9//3//f/9//3//f/9//3//f/9//3//f/9//3//f/9//3//f/9//3//f/9//3//f/9//3//f/9//3//f/9//3//f/9//3//f/9//3//f/9//3//f513GEqWHBstfFree/5/3X8+c51e2kVcPV9eHmvfe/9//3/+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3Xvfe55e3Wa/e/9//3/+f/9//3//f/9//3//f/9//3//f/9//3//f/9//3//f/9//3//f/9//3//f/9//3//f/9//3//f/9//3//f/9//3//f/9//3//f/9/3nv/fz1vGU7XKFo13F7fe/17/n/ff15zfFq5Qb5Fn14ea997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nV5bRXxFXlofb/9//3//f/9//3//f/9//3//f/9//3//f/9//3//f/9//3//f/9//3//f/9//3//f/9//3//f/9//3//f/9//3//f/9//3//f/9//3v/f/9//X//e593+UXXKJhBXnP/e/9//n//f997fm+cWptBfUVfZn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593fFa9Rf5R+1E/b957/3//f/9//3/+f/5//3//f/9//3//f/9//3//f/9//3//f/9//3//f/9//3//f/9//3//f/9//3//f/9//3//f/9//3//f/5//3//f/5/3nf9f55eeCSUJP5FfG//e/57/n/8f/9/fncfazxSOUGeSV5afnf/f/5//n/+e/5//3//e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z9vXlpdPRw1HlIdZ/9//n/+f/9//3//f/9//3//f/9//3//f/9//3//f/9//3//f/9//3//f/9//3//f/9//3//f/9//3//f/9//3//f/9//3//f/9//3//f75/fEHYMLosOTX4LHtannf/f/9//3//f/9//3+/f/9uPFLZQf1BH2e+c/5//3/+f/17/n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n+/e15aGTmfTXs5XU4/b99//n/+f/9//3//f/9//3//f/9//3//f/9//3//f/9//3//f/9//3//f/9//3//f/9//3//f/9//3//f/9//3//f/9//3//f/9//m7bML5muixdc35i9ijXJD5OvXP+f/57/3/ef/9//n//f593HmdZUphFnkm9Yp93/3//e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sbStko/E3dXttBHUo/a/9//3//f/9//3//f/9//3//f/9//3//f/9//3//f/9//3//f/9//3//f/9//3//f/9//3//f/9//3//f/9//3//f/9//3+bVrpBvXecQfla/X/ed/5mWDX6MN1Nn3v+f/9//3//f957/n/+f/9/n3vfavpFnEHdUf5uvn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GY6OTo5HmedTn09ukE/a99//3//f/9//3//f/9//3//f/9//3//f/9//3//f/9//3//f/9//3//f/9//3//f/9//3//f/9//3//f/9/33/ce55FmVr+f7xafFLce/9//n//f7xePDnYNPtVfm/+f/9//3//f/9//3//f/57/3+fd75i2kV8Qb1J/mqed/5//3//f/97/3//f/9//3v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Hv/f393+03XKJpafXd+Yjw9nkEfZ/57/n/9f/5//3//f/9//3//f/9//3//f/9//3//f/9//3//f/9//3//f/9//3//f/9//3//f/9//3/+f9173TBea/9/Pms8Tv9//3//f/9//3/7e7xiGDnbNNpJXnP+f/9/33//f997/3//f/9//3//f193nV7bSZ1BHlIfb797/X/9f/5//X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99//3/9f/1q2DCaPZ5vvnsdZ5tBnU2eYr57/n//e/9//3//f/9//3//f/9//3//f/9//3//f/9//3//f/9//3//f/9//3//f/9//3//f/57HWf7NN93/3+/ezxOXnP/f/9//3//f/9//3v/f11z2kn4LJtBPG/ff95//n/+f/9//3/+f/5//n/+f/9/X3PeZhpO/Ek+Vh9nv3f+f/1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Hudc/xFFy3dZv573n/8ZvlJ2UW9Yr97/3//f/9//3//f/9//3//f/9//3//f/9//3//f/9//3//f/9//3//f/9//3//f/9//nt9Xn1J/3/+f75/HE78Zv9//3//f/9//3/8f/1//3/9ez1v+knZKHg53Wbef/9//3//f/9//3//f/9//n/9f/5//39eb5xeN0Y7ShxOP3O+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97/396WjcxHEred/1//399bztWfEF+Xr57/n//f/9//3v/f/9//3//f/9//3//f/9//3//f/9//3//f/9//3//f/9//3//fztOXVb+f/5/3n+eWhlS/3//f/9//3//e/9//3/+f/9//3//fz5v+UnWJHw9/Wb/e/9//3//f/5//3//f/5//n/+f/9//3//f793/2I5TtxN/U0fa753/3//f/9//X/+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nO5QTkx/mr+f/97/38/bxtSvEG+Wt97/n/9f/5//3//f/9//3//f/9//3//f/9//3//f/9//3//f/9//3//f/9/O0qcVv9//3/+fx9rXEH/f/9//3//f/9//3//f/9//3//f/9//3//f797OE42MZo5Hmvde/5//3//f99//3//f/9//3//f/9//3//f/9/f3cfb3tWOkq9Wj9rv3v+f/1//n/9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+e99/+U34LNxJn3v+f/57/39fb51W+kV+Vn9z/3/+f/9//3//f/9//3//f/9//3//f/9//3//f/9//3//f/9//3/7Rfxe/n//f/1/n3fbLP9//3//f99//3//f/9//3//f/9//3//f/5//X//f35zXFb1KFk1/Wr/f/17/n//f/9//3//f/9//3//f/9//X/+f957/39/dx5nm1YZRl1SH2u/e/5//X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+f19zu0mZRR5r/3/+f/1//39/c1xS/UmfWp93/nv/f/9//3//f/9//3//f/9//3//f/9//3//f/9//3++ex1KG2f+f/1//3/ef35BO2f/f/9//3//f/9//3//f/9//3//f/9//3v/f/9//X/ef593W1JYMdk9X2//f/9//3//f/9//3//f/9//3//f997/3//f/5/33//f593Hmd6UjxOPE4fZ797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X//f35aNzU8Tr93/Hv/f/17/39+c1tSuUFeWj9v/3/9f/9//3//f/9//3//f/9//3//f/9//3//f757XD36Xv9//n/ff/9/GUqaVv17/3/ef/9//3//f/9//3//f/9//3//f/5//3//f/9//Xv/f593PE7VJJxFHm//f/57/nvff/9/33//f/5//3//f/9//3/+f/1//3//f/9/v3sfa3xSXFJdVh9rvnv/f/9//3/+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/n9/cxpOmkFfc/x//3//f/9//3/fe91m3UU9Tp93/3//f/5//n//f/9//3//f/9//3//f/9/3nufST1r/3//f/9//3/bXpw9/n//f/9//3//f/9//3//f/9//3//f/9//3//f/9//3//f/9//3//f597O1YaNZ1BX2/8e/x/3n//f997/3//f/9//3//f/9//3//f/9//3//f/9//3+/f19zvV58VnxWH2d/c/9//3/+f/1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de/9/v3udXjUxfl6+e/5//3//f/57/3+fd75i+0k+Tj9v33/9f/9/33//f/9//3//f/9//3/ee75NfW/+f/9//3//f55zuyiee/17/3//f/9//3//f/9//3//f/9//3//f/9//3//f/9//3//f/9//3v/f713elY3MZs9/2r/f/5//n/+f/9//3//f/9//3//f/9//3//f/9//3/+f/5//n//f997f3PdYntWfE6/Wl9v33/+f/9//n/+f/5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5/v3dcVjpOH2v/f/9//3//e/1//X/ff91eOk4cUt9q33v/f/9//3//f/9//3//f717fkVea/9//3//f/5//3+2JP5q/X//f/9//3//f/9//3//f/9//3//f/9//3//f/9//3//f/9/+3//f/9//3/9f797nVp4NZk5/mLee/5//3//f/9//3//f/9//3//f/9//3//f/9//3v/f/5//3//f/9//3+/dz5r3V5ZTp1a/mKfd793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P2/8RVxSvnv8f/5/33//f/x7/n/fe/1mW1YeVj9z33/9f/9//3v/f/9/33ueRX5v/3//f/9//3//fxpOXFL+f/9//3//f/9//3//f/9//3//f/9//3//f/9//3//f/9//3//f/9//n//f/9//n//f997/mJYNXtB/2ref/9//3/+f/9//3//f/9//3//f/9//3//f/9//3//f/9//n/+f/9//3/+f/9/f3PeXntOfVbfZl9z3nf/f/57/n//f/9//3//f/9//n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797fVYaSn9z/3//f/9//3//f/9//3/ff95qGk5cUl9v3X//f/5//3/ee99NXGv/f/9//3//f/9/nFqaOd9//3//f/9//3//f/9//3//f/9//3//f/9//3//f/9//3//f/9//3//f/9//3//f/9//3//e/9//WpYORgxXFa+e/9//3//f/9//n//f/9//3//f/9//3//f/9//3//f/9//3//f/9//3//f/9//3+fdx5rXVo/Wp5iX3e+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n//f39vfFadVr93/n/+f/9//3//f/5//n/fe19rfFJeWj9v/3/9d917nUU7Z/9//3//f/9//3+edzcxv3v+f/9//3//f/9//3//f/9//3//f/9//3//f/9//3//f/9//3//f/9//3//f/9//3//f/57/nv+f957HWu4RVk1HVJ/c99//3/+f/9//3//f/9//3//f/9//3//f/9//3//f/9//3//f/9//3/+f/9//n//f557HmteVh1OXVbeZj5z33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ed5xWOUr8Yv9//3//f/9//3/+f/5/3nvff95mOlJ8Vv9q33ffTTtn/3//f/9//3//f95/3UUdZ/5//3//f/9//3//f/9//3//f/9//3//f/9//3//f/9//3//f/9//3//f/9//3//f/9//n//f/97/X+9d/9/fXM8UlY1vVq/e/9//3//f/9//3//f/9//3//f/9//3//f/9//3//f/9//3//f/9//3//f/97/3//e/57vXdfb5xaOk56Ur1aP2vf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+fc7xanFp/c/1//n/ff/9//3//f/9//n//f393nFr5Sf40vWLdd/9//3//f/x//ntaSh1O/H//f/9//3//f/9//3//f/9//3//f/9//3//f/9//3//f/9//3//f/9//3//f/9//3//f/9//3//f/5//3//f/9/v3t7Urc9+kV/c997/X//f/9/3nv/f/9//3//f/9//3//f/9//3//f/9//nv/f/9//3/+f/9//3//f/5//3//f/9/Pmu9XntSWlK+Yn9333v/f/9//3/+f/5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/c3pSv16fd/1//3//f/9//3//f/9//3//f597fkF6OZ5WP2/+f/1//3//f/xiHj3/f/9//3//f/9//3//f/9//3//f/9//3//f/9//3//f/9//3//f/9//3//f/9//3//f/9//3//f/9//3//f/9//3/9f/9/n3f+YllOe1I+b99//n//f/1//3//f/9//3//f/9//3//f/9//3//f/9//3//f/9//3//f/9//3//f/9//3//f/9//3+fd/5qW1I7Un5WH2t/d99//3/+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+f/5//38fZ99iX2//f/9//3//f/9//3//f/9//n98Vl1S/17+TV5a3GKed/5/fXf6NJ97/3//f/9//3//f/9//3//f/9//3//f/9//3//f/9//3//f/9//3//f/9//3//f/9//3//f/9//3//f/9//3//f/9//n//f/1/3ns+aztSHFZfc/9//X/ef/9//3//f/9//3//f/9//3//f/9//3//f/9//3//f/9//3//f/9//3//f/9//3//f/5//n//f393P2+dXvhJGk7fYj9r33v/f/5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33v/Zvxin3f/f/9//3//f/9//3/+f71efVL9f/t/f3NfVj9S/GZfc39J+2L/f/9//3//f/9//3//f/9//3//f/9//3//f/9//3//f/9//3//f/9//3//f/9//3//f/9//3//f/9//3//f/9//3//f/9//3/9f/5//39fc1pOeVJfb/9//3//f/9//3//f/9//3//f/9//3//f/9//3//f/9//3//f/9//3//f/9//3//f/9//nv/f/5//n/+f/9//3+/e/5mPE7VPVpOvVpfb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v3sdZ11v3nv/f/9//3//f/5/3WK/Rf5//3/+f/5/33v/ZlxSHTnbTf9//3//f/5//3//f/9//n//f/9//3//f/9//3//f/9//3//f/9//3//f/9//3//f/9//3//f/9//3//f/9//3//f/9//3//f/9//3//f/5//3+fd19vPWuec99//3//f/9//3//f/9//3//f/9//3//f/9//3//f/9//3//f/9//3//f/9//3//f/9//3//f/9//X//f/9//3//f99/X2/fXpxWOkobSt9mH2vf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nNdb35z/3/ee/9//38+c109/3//f/9//3//f/9/v3s8VrUoO05fb/9//3/+f/9/33//f/9//3//f/9//3//f/9//3//f/9//3//f/9//3//f/9//3//f/9//3//f/9//3//f/9//3//f/9//3//f/9//3//f/9//3+/e15vfXO+e/9//3//f/9//3//f/9//3//f/9//3//f/9//3//f/9//3//f/9//3//f/9//3//f/9//3//f/9//3//f/9//3//f/9//3/fez9vvmL+SflFW1KfWhxn3nv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n//f99/fm9db997/3//f99/XTnfe/9//3//f/9/3n/ce/9/GzU/b5pWWlLeXp9333//f95//3//f/9//3//f/9//3//f/9//3//f/9//3//f/9//3//f/9//3//f/9//3//f/9//3//f/9//3//f/9//3//f/9//3/+f/5//3/ff9573nv/f/9//3//f/9//3//f/9//3//f/9//3//f/9//3//f/9//3//f/9//3//f/9//3//f/9//3//f/9//3//f/9//3//f/9//n/+f/9/33s/b35a3EHbQdxBX1LfZn933n/+f/9//3//f/9//3/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997fW/fe/57/39dNd93/3//f/9//3//f/9//n+cPdpe33+/dx9nfVaeWj9v33//f/9//3//f/9//3//f/9//3//f/9//3//f/9//3//f/9//3//f/9//3//f/9//3//f/9//3//f/9//3//f/9//3//f/9//3//f/9//3//f/9//3//f/9//3//f/9//3//f/9//3//f/9//3//f/9//3//f/9//3//f/9//3//f/9//3//f/9//3//f/9//3//f/9//3v/f/9//X/9f/5//X//f957nnMdZ19S/Ek9Uj9W32Yfa59333f/f75z/3v+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5//3//f957vXd+e1w9PWv/f/9//3//f/5//n/8e3tWelbee/9//Xvff/1inVo6Th9nX2//f/1//3//f/9/33//f/9//3/+f/9//3//f/9//3//f/9//3//f/9//3//f/9//3//f/9//3//f/9//3//f/9//3//f/9//3//f/9//3//f/9//3//f/9//3//f/9//3//f/9//3//f/9//3//f/9//3//f/9//3//f/9//3//f/9//3//f/5//n/9f/1//Xv+f/1//n++f/9//3//f/9//3//f/9/3Xvef557Xne+Wp5aflJ+UvlF7igvMd1iH2d/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397W0H+Zv9//3//f/9//n/+f/9/HWfdRd9//3//f/9//3//f797HWe+WptWH2ffe/5//n/+f/9//3//f/9//3//f/9//3//f/9//3//f/9//3//f/9//3//f/9//3//f/9//3//f/9//3//f/9//3//f/9//3//f/9//3//f/9//3//f/9//3//f/9//3//f/9//3//f/9//3//f/9//3//f/9//3//f/9//3//f/97/3/+f/9//3//f/9//3//f/9//3//f/9//n/+e/9//n/+f95//3+/c153H29+YppJdBgJCE0UdRzUIHMx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/9TXpS/3//f/9//3//f/9//3+/d305X3P9f/97/3/9f/5//3/9f593X2++WrxavVpfc75//n//f/9//3v/f/9//3//f/9//3//f/9//3//f/9//3//f/9//3//f/9//3//f/9//3//f/9//3//f/9//3//f/9//3//f/9//3//f/9//3//f/9//3//f/9//3//f/9//3//f/9//3//f/9//3//f/9//n//f/5//3//e/9//3//f/x7/X/+f9573nt/d/9un2q/Zn9iPVYdUr1JWTkXMdQo1iDWJPYoWTm1PRRONE48Yz5r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zxK3Vr/f/9//3//f/9//3//f/9/3EXeXv5//3//f/9//3//f/9//GL+f/5/n3Mfa/pNHFLeZp97/3/+f/9//3//f/9//3//f/9//3//f/9//3//f/9//3//f/9//3//f/9//3//f/9//3//f/9//3//f/9//3//f/9//3//f/9//3//f/9//3//f/9//3//f/9//3//f/9//3//f/9//3//f/9//3//f/9/339fc91inFobUrlJm0V6PTcxFi31LLUomCiZLBY1Vzm6SftNGlI5VtxqPXPfd993/3vdd/97/3v/f/93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Wk5cTv9//3//f/9//3//f/9//3/9YjxS/n/+f/9//3//f/9/v3uaVv9/33/+f9x7/39/e59eO059Uh9jv3fff/9//3//f/9//3//f/9//3//f/9//3//f/9//3//f/9//3//f/9//3//f/9//3//f/9//3//f/9//3//f/9//3//f/9//3/+f/9//3//f/9//3//f/9//3//f/97/3e/c39znF59Wpo9FS31KBUteDnbRdtJ/FE6Up1efFo/c39z/3/+f/5//3v/f/9//n//e/9//3v/f/9//3//f/9//n/+f95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396VrxJ/3//f/9//3//f/9//3//f11rejnef/9//3//f/9//39/c71a/n//f/9//3//f/9//n/fe19vvl49Tn1WHWfff/5//3/+f/9//3//f/9//3//f/9//3//f/9//3//f/9//3//f/9//3//f/9//3//f/9//3//f/9//3//f/9//3//f/9//3//f/9//3/+f/5//Xv/ex1nnFraQVgtFimaQdtJnVofa397nnf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91mWkHff/9//3//f/9//3//f/9/33v9RZ93/3//f/9//3//f19vnFb/f/9//3//f/9//3/+f/5//3//f95/XW+9XvxFXU4/a/9//n//f/5//3//f/9//3//f/9//3//f/9//3//f/9//3//f/9//3//f/9//3//f/9//3//f/9//3//f/9//3//f/5//3/+e7973ma6QRYp9yxaOR1SXW+9e7p3+3/9e/1//Xv+f/5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2taOd57/3//f/9//3//f/9//3//fztOvV7/f/9//3//f/9/PWubWv9//3//f/9//3//f/9//3//f/9/33v/f/9//X8eZ75aOUreYn9z33/+f/5//3//f/9//3//f/9//3//f/9//3//f/9//3//f/9//3//f/9//3//f/9//3//f/9//3/+f/5/n3edWpg9NTGZPVxWfnv+f/x/+3v/f/9//3/fe/9/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/nuedxoxvnf+f/9//3//f/9//3//f/5//WJ9Vv57/3//f/9//38dZ1lO/3//f/9//3//f/9//3//f/9//3/9f/5//3//f/1//n+fd/9mfVZcUv9iv3f/f/9//3//f/9//3//f/5//3//f/9//3//f/9//3//f/9//3//f/9//3/+e/9//3/+f397fVo3Mbk9fFqfe957/3//d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+e79/HT1da/5//3//f/9//3//f/9//39/c7o9v3v/f/9//3//f71iWE7/f/9//3//f/9//3//f/9//3//f/9//3//f/9//3//f/9//3//f39zvl59UnxWf3Pff/5//X//f/9//3//f/9//3//f/9//3//f/9//3//f/9//3//f/9/23/9f51aFTFZPV9z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trv38aOfxi/n//f/5//3//f/9//3//f/9/XVKed/9//3//f/9/fl56Uv9//3//f/9//3//f/9//3//f/9//3//f/9//3//f/9//3//f/9//n/+f797P2t7UrxaPmu/c/9//n/+e/9//3//f/9//3//f/9//3//f/9//3//f/9/3Htdc5o9mD2eZt9//X/+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m++d5xFu1r/f/9//3//f/9//3//f/9//39cUh1n/3//f/9//389Vv5i/3//f/9//3//f/9//3//f/9//3//f/9//3//f/9//3//f/9//3//f/5//n/+f/9/f3P/ZptWvmL/bt9//n//f/9//3//f/9//3//f/9//3//f/9//3/7Yjox30Wdc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35z+0lbUv5//3//f/9//3//f/9//n/+f19vWk7/f/9//3/+f9xNHm//f/5//3//f/9//3//f/9//3//f/9//3//f/9//3/+f/9//n/8f/5//3//e/9/3nv/f/9/3387TnIYOjXfYt97/3//f/9//3//f/9//3/ef/5//3/eZtgofVrae/9//nv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/mJ5ThxS/3//f/9//3//f/9//3//f/9/n3ccSv9//3//f/9/O0E+c/5//3v/f/9//3//f/9//3//f/9//3//f/9//3/fe/9//3//f997/3//f/9//3v/f/5//3/9f713HGedSdYou1r+f/9//3//f/9//3/+f/9/3n+bWtQonWL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s7SrtWej3/f/9//3//f/9//3//f/9/33//f35Wvnf/f/9/Xm/8NH53/X/+e/9//3//f/9//3//f/9//3//f/9//3/+f/9/3nv+f/57/X/9f/9/f3s/c99qvmY6Unk5OC2ZNbxFvmK/d/9/33//f/9//3//f/9//Xs/c9YovV7+e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3tSX2v5MP9//3//f/9//3//f/9//3//f/9/vlrbXv9//389a9goe1bfe/5//3//f/9//3//f/9//3//f/9//3//f/9//n//f19z3WYdVpo9Ny35MBs5WkF6Qb1JnVafb953/H/9f/5//3//f/5//3//f/9//3/ffzc5/E3ee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x/PWcdY9ss3n//f/9//3//f/9//3//f/5//38eZ91i3nvddx1n+0maVhpGPmv/f/97/3/+f/9//3//f/93/3+dc/9mHU6XPVYxOTV+RR5W3maed5133nv/f/9//n/9f/1//3/ff/9//n//f/9//3//f/9//3/9fx1OWD3cf/9/33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9ea9xemiicd/9//3//f/9//3//f/9//3//f59z/Un/e913X1p7Tv57/mK3PdlJXnP/f/9//Xv/fxxrOkp2MfgoWjn8Ud5mX3Oed/9//3//f/9//3//f/9//3//f/9//3//f/9//3//f/9//3//f/5//3//fz9vNzE/b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997vVrcMNpi/3/9f/9//3//f/9//3/+f/9//38eUp9z339eQR5j/Xf/f753vm5ZPbtFnWL+bjg1eD07Vv9q30ndSb17/H/9f/5//n//f/9//3//f/9//3//f/9//3//f/9//3//f/9//3//f/9/3nv+f/9//UnYRf9/33v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+Wvo0elr/f/9//3//f/9//3//f/9//3//f31a3Vp/b9ssnnP/e/1//3/9e/97/mqdSTpB+Sx6Uv1/+3v7f1pSt0Hfe/9//3v/f/9//3//f/9//3//f/9//3//f/9//3//f/9//3//f/9//n//f/57n3v3LF9v/X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55eOjk6Uv9//3//f/9//3//f/9//3//f/9/PmtdTj9nnUG+d/97/n//f/5//3v/e/5/vnNdZ1xn33//e9573n8aUnxS/nv+f957/3//f/9//n//f/9//3//f/9//3//f/9//3//f/9//3/+f/5//39dXtpF/3v+f95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msbNR5K/Hv/f/9//3//f/9//3//f/9//39/c5xFn1r6Tf9//3//f/9//3//f/9//3//f/9//3//f/9//3//f99/GUq8Xv1//n//e/9//3//f/9//3//f/9//3//f/9//3//f/9//3//f/97/H/ff91BvW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c31BvUX/f/9//3//f/9//3//f/9//3//f/5//U1/VnhS/3//f/9//3//f/9//3//f/9//3//f/9//3//f/9/33vff/pJvF69e/5//n//f/9//3//f/9//3//f/9//3//f/9//3//f/9//3/9f39zVS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nkFcOd9//3//f/9//3//f/9//3//f/9//n+dXh5GfW//f/9//3//f/9//3//f/9//3//f/9//3/+f/9//3//f/9/vXeXPRpKn3f/f/5//3//f/9//3//f/9//3//f/9//3//f/9//3//f/9/v2aZQ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eTvs033/+e/9//3//f/9//3//f/9//3/+e1xvPUrff/9//3//f/9//3//f/9//3//f/9//3//f/5//3//f/5//Xv/f99/fVqaPblB3mbff/9//n//f/9//3//f/9//3//f/9//3//f/9//nc/Xv1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te/DS/e/9//3//f/9//3//f/9//3//f/9//XvfRf9//3//f/9//3//f/9//3//f/9//3//f/9//3//f/9//3//f/9//3//f957PnPbURlOm1q9Wr93/n/+f/9//3//f/9//3//f/9/33/9e5xFfW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3O5LJ53/n//f/9//3//f/9//3//f/9//3/dezxOf3P/f/9//3//f/9//3//f/9//3//f/9//3//f/9//3//f/9//3//f/9//n/9f/9/fm+eVp5aWk7bXv9//n//f997/3//f/9//3//f717eT1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owG2f/f/9//3//f/9//3//f/9//3/+f/9/HGf/Zv9//3//f/9//3//f/9//3//f/9//3//f/9//3//f/9//3//f/9//3//f/9//Hv+f/t//H+fdztKvV7ff/9//3//f/9//3//f/9/fntYOd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TTbYv17/3//f/9//3//f/9//3//f/1//3+dd1xO/3//f/9//3//f/9//3//f/9//3//f/9//3//f/9//3//f/9//3//f/9//3//f/9/33//f/9/3395UhpK33/ee/9//3//f/9//3+9atxF/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cYr97/X//f/9//3//f/9//3//f/9//3//f997HUq/e/9//3//f/9//3//f/9//3//f/9//3//f/9//3//f/9//3//f/9//3//f/9//3//f/9//3//f99/XFaeXv5//3//f/9//3//f79mf17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n/+f/9//3//f/9//3//f/9//3//f/9//389Tp9z/3//f/9//3//f/9//3//f/9//3//f/9//3//f/9//3//f/9//3//f/9//3//f/9//3//f/9//3+9dzxOfm//f/9//3//f/9/XVrfZt53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+f/9//3//f/9//3//f/9//3//f/9//3//f/5m/GL/f/5//3//f/9//3//f/9//3//f/9//3//f/9//3//f/9//3//f/9//3//f/9//3//f/9//3/9e/9/3nf8TZ97/3//f/9//3/YST5v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X//f/9//nv/f/9//3//f/9//3//f/9//3//f/5/XG+8Wt5//n//f/9//3//f/9//3//f/9//3//f/9//3//f/9//3//f/9//3//f/9//3//f/9//3//f/9/3nv+f5xin1r/f/9//3//f3U9nnv+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z5O3nvde/9//3//f/9//3//f/9//3//f/9//3//f/9//3//f/9//3//f/9//3//f/9//3//f/9//3//f/9/v3daTh1n/3/+fx5vl0G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EWed/9//3//f/9//3//f/9//3//f/9//3//f/9//3//f/9//3//f/9//3//f/9//3//f/9//3//f/9//n//f593lT19Xp97uUGeXv5/3X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dXl9v/n//f/9//3//f/9//3//f/9//3//f/9//3//f/9//3//f/9//3//f/9//3//f/9//3//f/9//3//f/9//n+/f5lBdzV3Ob9//n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31vu1r+f91//3//f/9//3//f/9//3//f/9//3//f/9//3//f/9//3//f/9//3//f/9//3//f/9//3//f/9//3//f/5//388Z5xz/n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nN+Vt9//X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xFv3v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PU5f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+Yvxe/X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55z3Fr+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t9Ut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15S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n17dY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+a5t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39zX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9f/9/vnceS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3nvef/5Jv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lX+Z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/Xrxe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mfF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57Xm+eWr53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/cz1Snnf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55zflYdZ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eXp1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75eXlbfe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3NdUn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Yv1FH2f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9nX1J8V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/3//f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Ws9UvlF33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v/f/9//3++dzt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Jm0H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51zPlZ7OX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tfVnw9n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NPDU+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mY/Rb5i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+a15B+U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9533008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HefXptB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ez1rXEW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n3c7OX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39+b/owP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+e997+jT9Z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57339dQbl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9v33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X//f/5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TAAAAGQAAAAAAAAAAAAAAHoAAAA2AAAAAAAAAAAAAAB7AAAANw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2021-03-04T15:14:46Z</xd:SigningTime>
          <xd:SigningCertificate>
            <xd:Cert>
              <xd:CertDigest>
                <DigestMethod Algorithm="http://www.w3.org/2001/04/xmlenc#sha256"/>
                <DigestValue>xIx7bJokgjIX4vNdqPHD7Gi9wOFKRPkEPDHM9kEspW4=</DigestValue>
              </xd:CertDigest>
              <xd:IssuerSerial>
                <X509IssuerName>OID.2.5.4.97=NTRBG-131276827, OU=Qualified TSP, O=InfoNotary PLC, L=Sofia, C=BG, CN=InfoNotary Qualified Personal Sign CA, DC=qualified-natural-ca</X509IssuerName>
                <X509SerialNumber>6830030111541713578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YDCCBUigAwIBAgIQAQAAAAAAAACXb5Mmx5HWVjANBgkqhkiG9w0BAQsFADCBqTEhMB8GCgmSJomT8ixkARkWEXF1YWxpZmllZC1yb290LWNhMRwwGgYDVQQDDBNJbmZvTm90YXJ5IFRTUCBSb290MQswCQYDVQQGDAJCRzEOMAwGA1UEBwwFU29maWExFzAVBgNVBAoMDkluZm9Ob3RhcnkgUExDMRYwFAYDVQQLDA1RdWFsaWZpZWQgVFNQMRgwFgYDVQRhDA9OVFJCRy0xMzEyNzY4MjcwHhcNMTcwNjI5MTUxNDMyWhcNMzYwNjI5MTUxNDMyWjCBvjEkMCIGCgmSJomT8ixkARkWFHF1YWxpZmllZC1uYXR1cmFsLWNhMS4wLAYDVQQDDCVJbmZvTm90YXJ5IFF1YWxpZmllZCBQZXJzb25hbCBTaWduIENBMQswCQYDVQQGEwJCRzEOMAwGA1UEBwwFU29maWExFzAVBgNVBAoMDkluZm9Ob3RhcnkgUExDMRYwFAYDVQQLDA1RdWFsaWZpZWQgVFNQMRgwFgYDVQRhDA9OVFJCRy0xMzEyNzY4MjcwggGiMA0GCSqGSIb3DQEBAQUAA4IBjwAwggGKAoIBgQD1mkptPmKD0qyspJ2qZLwPqEE6U5PfgS81go8PobaZzfbEiUJ4idO/aMOtSjd2/n717Kb3QEZIqadNdy0Cup8R1Y3kiZmLiZyhWQ/nJq9WXwJ+FZiLqRjspN1K91dz5CSzwW6ii1gl832yYQXv5L9UQ579Iqs0/oS4en5GQk/mNOeZi6PavcCJ29yUlxP/Ip6upzJSHWXtS/ED4myiiXYOtw8xEt8P4rQFzRyYcrEge3UB9X5+Hy6Qv349gOdPsPOYSkwpfboGRuS1zWOmPdwmTPw7vCLBFwlie2FQcCsoXA73TeSFdCzP6y9k1HwsXtcDb3J8w+EV6UOYvhuxuz7nDiHlkWVn/qO7iFU8F+cngUyt9MSZ7qPENhjU38R+3UnuxAyqhmFP9XYKY2Y+UzwcOxoQpLdQ4jwMTRVc9inA82tFSTuijUDPw5WAf+Fo4+KC2a3oB02TuQzH6Zzc/VaLO1x935cz0/Caw9nSJniekC+duqr2gCLpb6rUWvi/ajMCAwEAAaOCAeswggHnMA4GA1UdDwEB/wQEAwIBBjBABggrBgEFBQcBAQQ0MDIwMAYIKwYBBQUHMAGGJGh0dHA6Ly9vY3NwLmluZm9ub3RhcnkuY29tL3F1YWxpZmllZDBjBggrBgEFBQcBCwRXMFUwUwYIKwYBBQUHMAWGR2xkYXA6Ly9sZGFwLmluZm9ub3RhcnkuY29tL2RjPXF1YWxpZmllZC1uYXR1cmFsLWNhLGRjPWluZm9ub3RhcnksZGM9Y29tMIGWBgNVHSAEgY4wgYswgYgGCisGAQQBga0AAwEwejBDBggrBgEFBQcCARY3aHR0cDovL3JlcG9zaXRvcnkuaW5mb25vdGFyeS5jb20vY3BzL3F1YWxpZmllZC10c3AuaHRtbDAzBggrBgEFBQcCAjAnGiVJbmZvTm90YXJ5IFF1YWxpZmllZCBQZXJzb25hbCBTaWduIENBMEQGA1UdHwQ9MDswOaA3oDWGM2h0dHA6Ly9jcmwuaW5mb25vdGFyeS5jb20vY3JsL3F1YWxpZmllZC1yb290LWNhLmNybDAPBgNVHRMBAf8EBTADAQH/MB0GA1UdDgQWBBTIv7Pe6zfmHY7v7pfVO/9iivwqMjAfBgNVHSMEGDAWgBSt4Z85gHDZaArLxnENRtiDqRKUXTANBgkqhkiG9w0BAQsFAAOCAgEAaBW02menqt6Zrnxb5Xqh+wsMMl/pkV+0cLTFfd+FmV/H6PG4CKx8pr0UiFGvNrxH1hmY8LTfSEzTj7B/sg5Mu4jVImAl4NQzYCHFnjJo9C/uIeK/gFsjBF/nBXlL5+jrNum19xE8NtpURBKbY5szgr4Cafz6LNaMEQksJz7aNBBMuQzQoQb1N8qxIPrwMVaIIvTDuIpCTVZIMxC3wigTYl3jqzzmJEOWbeEBpVpfW931QhzJJ/TKhmhvbYdOLrjRUiDq0YoAMKl7DmfyS5bis3R6+F/UyC4POg+Dqb8j9nOZo0K+YJ3TUPvo8QtRnVl/MZwe5/qc3geq4LV8HpXOWWr5UaSXxWAoT4UtAkT3leTSRxrap9p4wG4qOpRQlStEuN+eoIEI2v6dxMxBHG2iJ5e/rPSOgwHTI/74vCVB3qJ1l7lvI42qzZP3iwDqKJcFTm20gAilRQCDIAZEyuKASBc7aQY90ZDAH6T98Tt1Zdxx8BYPncTdQFKwEpHl3GdoPlQ1XW+eN3GU8PRBTQgfcfei1OIb4NI16xwS77NODpgFJk1mceQEuWqweJzeTe4Xmr8SFZoT+lvXf8fcBp4v92YJXcfuD8um99wgk4H7ETFsXpAGgMg9dBvUnYSmBaPmR1IY7sGdaLfV2Rg3dTtXM0UlMszev8fyAidYYjU+XbI=</xd:EncapsulatedX509Certificate>
            <xd:EncapsulatedX509Certificate>MIIHGTCCBQGgAwIBAgIQAQAAAAAAAABaDB6ylV558jANBgkqhkiG9w0BAQsFADCBqTEhMB8GCgmSJomT8ixkARkWEXF1YWxpZmllZC1yb290LWNhMRwwGgYDVQQDDBNJbmZvTm90YXJ5IFRTUCBSb290MQswCQYDVQQGDAJCRzEOMAwGA1UEBwwFU29maWExFzAVBgNVBAoMDkluZm9Ob3RhcnkgUExDMRYwFAYDVQQLDA1RdWFsaWZpZWQgVFNQMRgwFgYDVQRhDA9OVFJCRy0xMzEyNzY4MjcwHhcNMTcwNjI4MTMwOTA3WhcNMzcwNjI4MTMwOTA3WjCBqTEhMB8GCgmSJomT8ixkARkWEXF1YWxpZmllZC1yb290LWNhMRwwGgYDVQQDDBNJbmZvTm90YXJ5IFRTUCBSb290MQswCQYDVQQGDAJCRzEOMAwGA1UEBwwFU29maWExFzAVBgNVBAoMDkluZm9Ob3RhcnkgUExDMRYwFAYDVQQLDA1RdWFsaWZpZWQgVFNQMRgwFgYDVQRhDA9OVFJCRy0xMzEyNzY4MjcwggIiMA0GCSqGSIb3DQEBAQUAA4ICDwAwggIKAoICAQCKY+tivN968xWbObdkCwZP0d2UpJVAbzpMbLtLyO9o9EhDHxQRUS7Vwxv9DiykEbipKm317i98QHmMoKIv24LPCaqNFVi5HmlZV1GKsbA8vZYEHVuyfdGBZaCxg+Y0ND6MkwaO6J6J6RphR8LxLisyMiQ81PPFDmfVTDRP3KZc2PE5bKbJmKQ559mDS9AZ9veI8lqnMoo3tkXCS8f7AFZciMiVSHHUTafL0HrvbVQBkr5UiBLTt02N3rCUxMExv3rxl3Z6vwoTrNvsAZSHNcQgmrZFpgy2nSyNObcRcH4V1vFgKiL019bFKbX4s37oRIlP3H74TauOvtdxwInGhIiyFVn80x2HL1dXSnhgpudjOk7d68t1Dag79vO74M/UIQyzw6+xAkYykB6nJfV7pAjyM3MVKbSWW0BxqS0cTfFBL9xi6uROUq9EjfoA0bN8ubqG9ra6axHUtIkhu4QDiBBTB7gPwuIcq9GYg+E20hO5EjNe+Ud++DzRuN71SEQV45tNUYOdNpq4FbaD+Oh7VvfFbwquX0Wx6cyFQ/F8mabwMmKqaR779CcMjxoVsNWwZaizaMPmaRUclF5e6oq7ao65vh7UD0L24ZEndJJUrXVID76kzojPM6l6z0DSbeEVnCXSrEDkhP1TiCCUdGef70Vk/y3Qk4WhOim5Zo3DH2xFDQIDAQABo4IBOTCCATUwDgYDVR0PAQH/BAQDAgEGMGAGCCsGAQUFBwELBFQwUjBQBggrBgEFBQcwBYZEbGRhcDovL2xkYXAuaW5mb25vdGFyeS5jb20vZGM9cXVhbGlmaWVkLXJvb3QtY2EsZGM9aW5mb25vdGFyeSxkYz1jb20wgZAGA1UdIASBiDCBhTCBggYJKwYBBAGBrQADMHUwQwYIKwYBBQUHAgEWN2h0dHA6Ly9yZXBvc2l0b3J5LmluZm9ub3RhcnkuY29tL2Nwcy9xdWFsaWZpZWQtdHNwLmh0bWwwLgYIKwYBBQUHAgIwIhogSW5mb05vdGFyeSBRdWFsaWZpZWQgVFNQIFJvb3QgQ0EwDwYDVR0TAQH/BAUwAwEB/zAdBgNVHQ4EFgQUreGfOYBw2WgKy8ZxDUbYg6kSlF0wDQYJKoZIhvcNAQELBQADggIBACI444pYjwS/fK3TBBVsbAkGZyhzIEmIAZ56YGbIUziPnrAOkllMAIWYX8KAraX99uPUpjmGBW3hY5o7iD+q96JMjmm3nlRiD3/ErMlHnm3///gHwe+4ixf2IcACWzQA21+s3OexNBDlZT9sDH00WQnHvjISZ8uX0/M+4Q7AUcIshSlC/DgcB1T2oa1X6C7HUGQuBZupTj+SI2T1raY9fgOMSLRoNI8y3fmFUuVBJugfJp5prb9LMcmLQcqU0pkIK3ChjunM37PoLY59hbb73uDvb99zid4eJkpVi1Yv2Flr4OQiS/ovJMZIZdyFy1gvh7w2cgrY8wNk5robqp9oGRRo1RIVRd91OMF7/2ZJnSwgosi0m9rFvbrvaAoCazId8D78OOEuZn5uYigqyc3oR8SaWXryHbzwPR+8IPiSExVafrn7P54tntB7IDdv6v0ZCLvtap1Fr3USv9GSPJO4XhFoKp6OTyXXawbLVW1wG7/NeAAReA26UlfpJUbDSXkZhPPnFWOOXDBcXsJSB7qYeyhuzZu7/fG/CKKUwQWed5h47CziNXqz/KaEpKM7++suX4TLZwmoGAppnC0MTOwaFZAUDp+ABLGQdCDKOCT1mD46QlEnhmBA/wMSAGpQ/RgeQOXboh3N6JEfPSSKrKVPLIowahGTZlOIrqbnYXKKfblX</xd:EncapsulatedX509Certificate>
          </xd:CertificateValues>
        </xd:UnsignedSignatureProperties>
      </xd:UnsignedProperties>
    </xd:QualifyingProperties>
  </Object>
  <Object Id="idValidSigLnImg">AQAAAGwAAAAAAAAAAAAAAP8AAAB/AAAAAAAAAAAAAACbGwAA5A0AACBFTUYAAAEA3P0AAMMAAAAFAAAAAAAAAAAAAAAAAAAAgAcAADgEAAASAgAALAEAAAAAAAAAAAAAAAAAAFAWCADgkw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AAAAAEAAAA9gAAABAAAADAAAAABAAAADcAAAANAAAAIQDwAAAAAAAAAAAAAACAPwAAAAAAAAAAAACAPwAAAAAAAAAAAAAAAAAAAAAAAAAAAAAAAAAAAAAAAAAAJQAAAAwAAAAAAACAKAAAAAwAAAABAAAAUgAAAHABAAABAAAA9f///wAAAAAAAAAAAAAAAJABAAAAAAABAAAAAHMAZQBnAG8AZQAgAHUAaQAAAAAAAAAAAAAAAAAAAAAAAAAAAAAAAAAAAAAAAAAAAAAAAAAAAAAAAAAAAAAAAAAAAAAAAAAAAAAAAAATg4CY/X8AABMAFAAAAAAAcFGwmP1/AAAgQpzW/X8AADiDgJj9fwAAAAAAAAAAAAAgQpzW/X8AAOm6cNBzAAAAAAAAAAAAAADueFo9IJkAAKNV+pf9fwAASAAAAAAAAAD0PLCY/X8AAIBRuZj9fwAAID+wmAAAAAABAAAAAAAAAHBRsJj9fwAAAACc1v1/AAAAAAAAAAAAAAAAAABzAAAAsad11P1/AAAAAAAAAAAAAAAAAAAAAAAAUH3C2g0CAABIvXDQcwAAAHALAAAAAAAAAAAAAAAAAAAAAAAAAAAAAAAAAAAAAAAAwLxw0HMAAABPe4CYZHYACAAAAAAlAAAADAAAAAEAAAAYAAAADAAAAAAAAAISAAAADAAAAAEAAAAeAAAAGAAAAMAAAAAEAAAA9wAAABEAAAAlAAAADAAAAAEAAABUAAAAkAAAAMEAAAAEAAAA9QAAABAAAAABAAAAVdXcQeQ43kHBAAAABAAAAAsAAABMAAAAAAAAAAAAAAAAAAAA//////////9kAAAANAAuADMALgAyADAAMgAxACAAMwQuACqVBgAAAAMAAAAGAAAAAwAAAAYAAAAGAAAABgAAAAYAAAADAAAABQAAAAMAAABLAAAAQAAAADAAAAAFAAAAIAAAAAEAAAABAAAAEAAAAAAAAAAAAAAAAAEAAIAAAAAAAAAAAAAAAAABAACAAAAAUgAAAHABAAACAAAAEAAAAAcAAAAAAAAAAAAAALwCAAAAAADMAQICIlMAeQBzAHQAZQBtAAAAAAAAAAAAAAAAAAAAAAAAAAAAAAAAAAAAAAAAAAAAAAAAAAAAAAAAAAAAAAAAAAAAAAAAAAAAAPXKmP1/AABY3ozU/X8AAAkAAAABAAAASK6Y1P1/AAAAAAAAAAAAAAAAAAAAAAAAAAAAAAAAAAAAAAAAdAEAAAAAAAAAAAAAAAAAAAAAAABeIlo9IJkAAAAAAAAAAAAAOPXKmP1/AAAAAAAAAAAAAFB9wtoNAgAAgOdw0AAAAABA5ZHdDQIAAAcAAAAAAAAA0OzL2g0CAAC85nDQcwAAABDncNBzAAAAsad11P1/AAAAAHDQcwAAALlgWNcAAAAAAAAAAAAAAAAHAAAAAAAAALzmcNBzAAAABwAAAAAAAAAAAAAAAAAAAAAAAAAAAAAAAAAAAAAAAABwUbmY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FjejNT9fwAA4BzD2g0CAABIrpjU/X8AAAAAAAAAAAAAAAAAAAAAAAAg7VXeDQIAAAIAAAAAAAAAAAAAAAAAAAAAAAAAAAAAAD7RWj0gmQAAQM3A2g0CAABQ0YjpDQIAAAAAAAAAAAAAUH3C2g0CAAB4FHDQAAAAAOD///8AAAAABgAAAAAAAAACAAAAAAAAAJwTcNBzAAAA8BNw0HMAAACxp3XU/X8AAP////8AAAAAkAz1lwAAAAD+/////////8uL9Zf9fwAAnBNw0HMAAAAGAAAA/X8AAAAAAAAAAAAAAAAAAAAAAAAAAAAAAAAAAOTmpNRkdgAIAAAAACUAAAAMAAAAAwAAABgAAAAMAAAAAAAAAhIAAAAMAAAAAQAAABYAAAAMAAAACAAAAFQAAABUAAAACgAAACcAAAAeAAAASgAAAAEAAABV1dxB5DjeQQoAAABLAAAAAQAAAEwAAAAEAAAACQAAACcAAAAgAAAASwAAAFAAAABYAJzq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AA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+olYPwAAAAAAAAAA1zdWPwAAJEIAAMhBJAAAACQAAAD6iVg/AAAAAAAAAADXN1Y/AAAkQgAAyEEEAAAAcwAAAAwAAAAAAAAADQAAABAAAAApAAAAGQAAAFIAAABwAQAABAAAABAAAAAHAAAAAAAAAAAAAAC8AgAAAAAAAAcCAiJTAHkAcwB0AGUAbQAAAAAAAAAAAAAAAAAAAAAAAAAAAAAAAAAAAAAAAAAAAAAAAAAAAAAAAAAAAAAAAAAAAAAAAAAAAIBxcNBzAAAAWB6k1P1/AAACAAAAAAAAAI+Hjy+M////AAAAAAAAAAAAKTHSAAAAAAAAAAAAAAAA/v////////9B1n4YHEUAADwdAAANAgAAAICi3Q0CAADtkXmY/X8AAMwAAAAAAAAA4gjsl/1/AAAzBAAAAAAAAEDlkd0AAAAAUrHxpUcR1wEAAAAAAAAAAAsAAAAAAAAADQjsl/1/AAABAAAAAAAAAPAAP+UNAgAABAAAAAAAAACGlordAAAAAPAAP+UNAgAAXbsKmP1/AACGlordDQIAAAAAAAAAAAAAsHJw0HMAAAAAAAAAAAAAADRycNBzAAAAcHJw0GR2AAgAAAAAJQAAAAwAAAAEAAAARgAAACgAAAAcAAAAR0RJQwIAAAAAAAAAAAAAAHsAAAA3AAAAAAAAACEAAAAIAAAAYgAAAAwAAAABAAAAFQAAAAwAAAAEAAAAFQAAAAwAAAAEAAAAUQAAAHjiAAApAAAAGQAAAI8AAABFAAAAAAAAAAAAAAAAAAAAAAAAAP8AAABxAAAAUAAAACgAAAB4AAAAAOIAAAAAAAAgAMwAegAAADYAAAAoAAAA/wAAAHEAAAABABAAAAAAAAAAAAAAAAAAAAAAAAAAAAAAAAAA/3//f/9//3//f/9//3//f/9//3//f/9//3//f/9//3//f/9//3//f/9//3//f/9//3//f/9//3//f/9//3//f/9//3//f/9//3//f/9//3//f/9//3//f/9//3//f/9//3//f/9//3//f/9//3//f/9//3//f/9//3//f/9//3//f/9//3//f/9//3//f/9//3//f/9//3//f/9//3//f/9//3//f/9//3//f/9//3//f/9//3//f/9//3//f/9//3/+f/9//3+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5/338bUv5Rn2KfXn5vvnf/f/9//n/8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ffz5vPVZeQT8530mfPR9S3WJ9b957/n/9f/1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5//n//f353m15bVr1FP1r9Tf1JPU6/Xj9vn3f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5//3//f/57/3/fe11vPVL9OPhNX3M/a55e/E2cSf9Z/mae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5//3//f/9//3//f/9//3//f/9//3//f/9//3//f/9//3//f/9//3//f/9//3//f/9//3//f/9//3//f/9//3//f/9//3//f/9//3/ff5taGC0YMb5i/X/ef39zvF78UX1J3lH/bt5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17/n/ee/9//n//f99//3//f/9//3//f/9//3//f/9//3//f/9//3//f/9//3//f/9//3//f/9//3//f/9//3//f/9//3//f/9//3//f/9//3//f/9//398cxhKdRgbMVtW3nv9e95/PW+eYrlBXD1fWh5rvnf/f/5//n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917/3+dXv5qv3v/f/9//3//f/9//3//f/9//3//f/9//3//f/9//3//f/9//3//f/9//3//f/9//3//f/9//3//f/9//3//f/9//3//f/9//3//f/9//3/+f/5//38+bxlO+CxaMf1e33v9e/1//39ec5xemT3fSZ9eP2vfe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n/ef51iWkF9ST5WH2/ff/9//3//f/9//3//f/9//3//f/9//3//f/9//3//f/9//3//f/9//3//f/9//3//f/9//3//f/9//3//f/9//3//f/9//3//f/9//nv/f/x//3uec/lF1iSYQT1v/3/ef/5//3/fe11rnFp7PX1FPmJ+c997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+fe1xS3kn+URxSPm//f/5//3//f/9//n//f/9//3//f/9//3//f/9//3//f/9//3//f/9//3//f/9//3//f/9//3//f/9//3//f/9//3//f/9//3//f/9//3/+f/97/X+eXncktSj9RZ1z/3v/f/5//X//f597H2s8VjlBvk1eWp53/3//f/5//3/9f/9//3v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38+b15aPTkdNf1NHmvfe/5//X//f/9//3//f/9//3//f/9//3//f/9//3//f/9//3//f/9//3//f/9//3//f/9//3//f/9//3//f/9//3//f/9//3//f/9//3++f1tB2DCaLFk11yibWn5z/3//e/9//3v/f/5/v3/+alxSuUH+QR9jvnP+e/9/3Xv9e/17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+f/5/v3d/Xhk5v016OV5SP2v/f/5//3//f/9//3//f/9//3//f/9//3//f/9//3//f/9//3//f/9//3//f/9//3//f/9//3//f/9//3//f/9//3//f/9//3//f/5q/DS+ZtswXW+eZtYo9yg9Tt13/n//e/97/3//f/5//3+/ex1nWlKYQb5NvV6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ee/9//3//f713G064KP1NvFr7Rf1FP2v/f/9//3//f/9//3//f/9//3//f/9//3//f/9//3//f/9//3//f/9//3//f/9//3//f/9//3//f/9//3//f/9//3//f/9/nFaZQb57ez35Wt1/3nvdYlk52izdUX93/3//f/9/33/+f/1//n//f59/vmb6RXs9/VH9ar53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n//fx1rOjlbPf5mvlJ8ObtFPmv/f/9//3//f/9//3//f/9//3//f/9//3//f/9//3//f/9//3//f/9//3//f/9//3//f/9//3//f/9//3//f95//X+eRbpe/n+9XnxS/Xv/e/9/33+8Yhw52Tj7VZ9z/n//f/9//3//f/9//3//f/9/n3u+YvpJXD3dTf5qvnf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9173n9/d/tJ+Cx5Vn13XV5cQX09P2fde/5//H/+f997/3//f/9//3//f/9//3//f/9//3//f/9//3//f/9//3//f/9//3//f/9//3//f/9//3+8d90wPWv/fx1nPE7ef/9//3//f/9/+3ubYhg5ujTaSV1z/n//f/9//3/fe/97/3/+f/9/33tfd3xe20l8PR9SH2u/e/x//X/9e/1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5//n/davk0mj2/c557Hmt6Qb5RnmLff/57/3//f/9//3//f/9//3//f/9//3//f/9//3//f/9//3//f/9//3//f/9//3//f/9//3/+ez5r+jD/e95/v3scTn9z/3//f/9//3//f/9//39+d9pJ+TCbQV1v33/+f/1//3//f/9//n//f/5//3/ff3933mYbTvxJX1ofZ997/X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957/3/+f/x7fHP8RfYo/Wb9d/5/22b5SblB3WKed/9//3//f/9//3//f/9//3//f/9//3//f/9//3//f/9//3//f/9//3//f/9//3//f/97XFp+Sf57/n+eexxO22L/f/9//3//f/9//Hv9f/97/X8ca/pJuCSZPd1i3n//f/9//3//f/5//3//f/5//H/+f997X3ObWjdGGko8Th5vv3v/f/9//n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m14XMT1O3nf+f/9/nXM7VpxBfl6+f/5//3//f/9//3//f/9//3//f/9//3//f/9//3//f/9//3//f/9//3//f/9//39cUl1W/3/ef/5/nloaUv9//3//f/9//3v/f/9//3//f/9//39ec/lF9yh8Pf1q33v/f/9//3/+e/9//3/+f/5//3//f/9//3/fe99iOk7bSR5SH2vfd/9//3//f/5//n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35zmD06Mf1m/n/ed/9/Pm8bUps9vlq/d/9//Xv+f/9//3//f/9//3//f/9//3//f/9//3//f/9//3//f/9//3//fxpGnFb/f/9//X8fazs9/3//f/9//3//f/9//3//f/9//3//f/9//3+fd1hOFS2aPR1n3Xv9f/9//3//f/9//3//f/9//3//f/9//3//f397/mp7VhlGvVo+a797/n/+f/1//X//f/9//n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nvff/lN+TDcSb97/Xv/f99/X3N8VhtKflafd/5//3//f/9//3//f/9//3//f/9//3//f/9//3//f/9//3//f/9/HErcXv9//3/+f393/DD/f/9//3//f/9//3//f/9//3//f/9//3/+f/5//3+fd1xW9ShYNR5r33/+f/5//3//f/9//3//f/9//3//f/5//n//f/9/n3seZ5xa+UV+Vh9r33v+f/5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n//f/17/n8/c7tJeEEfa/9//n/8f/9/X3N9VtxFn15+c/5//3//f/9//3//f/9//3//f/9//3//f/9//3//f/9/vnv9SRxn3n/+f/9/3n9dQTtr3n//f997/3//f/9//3//f/9//3//f/9/33v/f/x//39/c1tSODHZQT5r/3/+f/9//3//f/9//3//f/9//3//f/9//3/+e/9/33+fd/1ielI7SjxO/mK/e/9//3/+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5//3//f/5/33+eXjc1PFKed/1//3/9f/5/n3dbTtpBPVZfc/9//n/+f/9//3//f/9//3//f/9//3//f/9//3++e31B+l7/f/5//3//fzpOmVL+f99//3//f/9//3//f/9//3//f/9//3//f/9//3//f/5//3+/dztO9iScRR5z3n/+f/57/3/ff/9//3//f/9//3//f/9//n/+f/9//3//f99/H2d9VjtSflofa997/3v/f/9//3/+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n/+f/5/f3f5SbpBP2/8f/9//3//f/9/vnvdZrxBPlJ/c/9//n/+f/1//3//f/9//3//f/9//3//f957fklda/9//3/ff/9/2l6cQd57/3/+f/9//3//f/9//3//f/9//3//f/9//3//f/9//3//f/9//39+dztWGTGdQT9r/H/7f/5//3//f99//3//f/9//3//f/9//3//f/9//3//f/9/338+b71eW1J8Vv5mn3Pfe/9//X/9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n/+f99/nV5VNX1av3/+f/9//3/+f/9/v3u9XhtOPk5fc99//n//f/9//3//f/9//3//f/9/3nu/TV1v/3//f/9//n+/d5oov3v8e/9//3//f/9//3//f/9//3//f/9//3//f/9//3//f/9//3//f/9//3++e3pWVzV6PR9v/3/+f/1//3//f/9//3//f/9//3//f/9//3//f/9//3/+f/9//3/ff19z3mZ7Up1Sv1pfc99//3/+f/9//n//f/5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v/e/9//3/+f553XVYZTj9r/3//f997/3/8f/5/v3vdXjpOPFK/Zt97/3//f/9//3//f/9//3+9e31FXm//f/9/33//f/9/tij9Zv5//3//f/9//3//f/9//3//f/9//3//f/9//3//f/9//3//f/x//n//f99//X+fe51aWDGaOd5e3nv+f/9//3//f/9//3//f/9//3//f/9//3//f/9//3/+f/5//3//f/9/n3c+a71aWVJ8Vv9if3O/e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97/3//f19v3EV9Vr57/X/9f/9//3/8f/5//3/9ZltWHlJfd99//X//f/9//3//f757n0l+b/9//3//f/9//3/6SX1W/n//f/9//3//f/9//3//f/9//3//f/9//3//f/9//3//f/9//3//f/5//3//f/9//n//f/5ieTl7Pf9u3n//f/9//n/+f/9//3//f/9//3//f/9//3//f/9//3//f/5//n//f/9//3//f5933V6cUn1S32pec/97/3//f/5//3//f/9//3//f/5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+/e3xWGkpfb/9//3//f/9//3//f/9/33/favlJXFI/a/5//n//f/9/3nu+SVxr/3//f/9//3//f7xaeTn/f99//3//f/9//3//f/9//3//f/9//3//f/9//3//f/9//3//f/9//3//f/9//3//f/9//3vef/1uWDkZMTtSvnvff/9//n//f957/3//f/9//3//f/9//3//f/9//3//f/9//3//f/9//3//f/97v3v9an1aPlaeYj9zv3/ff/5//X/+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5//39fb51WnVa/e/5//n//f/9//n//f/5//39ea51WXVpfc/9//nvdd75JO2f/f/9//3//f/9/nndYMZ93/3//f/9//3//f/9//3//f/9//3//f/9//3//f/9//3//f/9//3//f/9//3//f/9//3/+e/5//nv/fx1n2UU4NT5WfnP/f957/3//f/9//3//f/9//3//f/9//3//f/9//3//f/9//3//f/9//3//f/9//3+/e/5mf1odTn1a3mJfd79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5/vXe8VhhGHGP+e/9/3nv/f/5//3/ee9573nv+ZjpOfFb/Zt97v0k8Z957/3//f/9//3//f71BHWf+f/9//3//f/9//3//f/9//3//f/9//3//f/9//3//f/9//3//f/9//3//f/9//3//f/5//3v/e/x/vXvef353G052NZxav3v/f/9//3//f/9//3//f/9//3//f/9//3//f/9//3//f/9//3//f/9//3//e/97/3/9d913P2+cWhlKelKdWj9rv3v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v3e8Wr1afnP+f/5//3//f/9//3//f/1//39/c51e+UkfOb1i/nv+f/9//3/9f/57e079Tf1//3//f/9//3//f/9//3//f/9//3//f/9//3//f/9//3//f/9//3//f/9//3//f/9//3//f/9//3/+f/9//3//f797fFa3ORtGX3P/f/1//3//f/5//3//f/9//3//f/9//3//f/9//3//f/9//3//f/5//3//f/9//3//f/9//3//f19vvV57VlpO32Z/d99//3//f/9//3/9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+f/9/Xm97Vp5an3f8f/9/3nv/f/9//3//f/9//3+/e109ez2dUl9v3Xv+f99//3/bXj49/3//f/9//3//f/9//3//f/9//3//f/9//3//f/9//3//f/9//3//f/9//3//f/9//3//f/9//3//f/9//3//f/9//X/+f7933V5ZTlpOP2++e/5//n/+f/5//3//f/9//3//f/9//3//f/9//3//f/9//3//f/9//3//f/9//3//f/9//n//f997n3f9ZltWO05+Vv5mn3e/e/9//n/+f/5//n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n//f99/P2veXn9z/3//f/9//3//f/9//3//f/5/nVZdTh9j/k1+Wtxin3v+f5532jS/f/9//3//f/9//3//f/9//3//f/9//3//f/9//3//f/9//3//f/9//3//f/9//3//f/9//3//f/9//3//f/9//3//f/9//3/+f917X287Uj1aP3P/f/1//3//f/9//3//f/9//3//f/9//3//f/9//3//f/9//3//f/9//3//f/9//3//f/9//3/+f/5/33+fez9rvmL4STtS32I/a797/3/+f/9//n/+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9f9973mL8Yn5z/3/+f/9//3//f/9//n+9Wn1S/H/7f19vf1YeTv1mXm+fTdpe/3//f/9//3//f/9//3//f/9//3//f/9//3//f/9//3//f/9//3//f/9//3//f/9//3//f/9//3//f/9//3//f/9//3//f957/n/+f/9/P29aUllOX2//f/9//3//f/9//3//f/9//3//f/9//3//f/9//3//f/9//3//f/9//3//f/9//3/+f/9//3v+f/1//n//f/9/n3ceZxtK1kE5Sr5eP2/ff99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+f593Pmtdb/9//3//f/9//3/ef95mv0X/f/9//3/+f/9//2ZdUh05203ff/9//3//f/9//3//f/5//3//f/9//3//f/9//3//f/9//3//f/9//3//f/9//3//f/9//3//f/9//3//f/9//3//f/9//3//f/9//n//f/9/v3tfb15vfnP/f/9//3//f/9//3//f/9//3//f/9//3//f/9//3//f/9//3//f/9//3//f/9//3//f/9//3//f/5//3//f/9//3/fe39zv169WhpKPE6/Yj9v33v/f/9//3//f/9//3//f/5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fe59zPGufc/9//n//f/9/HW99Pf5//3//f/9//3//f797PFaUJFtSPmv/f/5//n/+f/9//3//f/9//3//f/9//3//f/9//3//f/9//3//f/9//3//f/9//3//f/9//3//f/9//3//f/9//3//f/9//3//f/9//3//f/9/v3deb1xv3nv/f/9//3//f/9//3//f/9//3//f/9//3//f/9//3//f/9//3//f/9//3//f/9//3//f/9//3//f/9//3//f/9//3//f/5/338/b79i/UX5RTpOn14bY957/n//f99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+f/9//3//f15vfnPee/9//3/ff1w1/3//f/9//3//f957/Xvffzw5P2+bVlpO/2J/d/9//n//f/9//3//f/9//3//f/9//3//f/9//3//f/9//3//f/9//3//f/9//3//f/9//3//f/9//3//f/9//3//f/9//3//f/9//n//f/9//3/ee/9//3//f/9//3//f/9//3//f/9//3//f/9//3//f/9//3//f/9//3//f/9//3//f/9//3//f/9//3//f/9//3//f/9//3/+f/9//n//f797X3N+Wv1F20H9RV9S/2p/d/9//nv/f/9//3//f/9//3v/f/5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n/+f/9//3+/d51z3nv+f95/XTm/d/9//3//f/9//3//e/5/ez36Xt57v3v+Yn1afVo/b95//3//f/9//3//f/9//3//f/9//3//f/9//3//f/9//3//f/9//3//f/9//3//f/9//3//f/9//3//f/9//3//f/9//3//f/9//3//f/9//3//f/9//3//f/9//3//f/9//3//f/9//3//f/9//3//f/9//3//f/9//3//f/9//3//f/9//3//f/9//3//f/9//3//e/9//3//f/x//X/9f/1//n/ee31vHWc/Tv1JHU4/Vt5iP2ufc993/3u+c953/nv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71zn39cPT1r/3//f/9//3/9f/9//HucVnlS/3/+f/5/v3v+Zp1aW1L/Zl9z/3/9f/9//3//f/9//3//f/9//n//f/9//3//f/9//3//f/9//3//f/9//3//f/9//3//f/9//3//f/9//3//f/9//3//f/9//3//f/9//3//f/9//3//f/9//3//f/9//3//f/9//3//f/9//3//f/9//3//f/9//3//f/9//3//f/9//3//f/5//n/9f/5//n/+f/1/33//f/9//3v/f/9//3//f/5/3n+/f153316eWn9WXlIaSu4kUDXdYj9rf3P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fe3tB/WL/f/9//3//f/9//n//f/xi3kW/e/9//3v/f/5//3+fdx1nnlabVv5m33vee/5//X//f/9//3//f/9//3//f/9//3//f/9//3//f/9//3//f/9//3//f/9//3//f/9//3//f/9//3//f/9//3//f/9//3//f/9//3//f/9//3//f/9//3//f/9//3//f/9//3//f/9//3//f/9//3//f/9//3/ff/9//3//f/5//n/+f/9//3//f997/3//e/9//3v/f917/n/+f/5//X//f997v3M+cx9zXmKaSVMUCgwsEHUc1BxzNZ5z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EmbUv9//3//f/9//3//f/9/33t8OX9z/X//f/9//n/+f/9//X+/e19r3168Wr1eX3Pff/5//3//f/9//3//f/9//3//f/9//3//f/9//3//f/9//3//f/9//3//f/9//3//f/9//3//f/9//3//f/9//3//f/9//3//f/9//3//f/9//3//f/9//3//f/9//3//f/9//3//f/9//3//f/9//3//f/9//3//f/9//3//f/9//3/9f/17/3/ee95/Xncfc59mv2Z+Xl1aHVK+STk5ODXUJNYk1iQXLVk51kEUSlVSPGNfb753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X88SrxW/3//f/9//3//f/9//3/fe/xFvV7+f/97/3//f/9//n//f/te/3/de593/2YaTvtN/mZ/d/9//Xv/f/9//3//f/9//3//f/9//3//f/9//3//f/9//3//f/9//3//f/9//3//f/9//3//f/9//3//f/9//3//f/9//3//f/9//3//f/9//3//f/9//3//f/9//3//f/9//3//f/9//3//f/9//3//f79/X3O8Yp1eGlK6SXtBej0WMRYx9Ci1KJcomiwWMVc5ukX7TflNOVa7Zj13vnPfd9533nf/d/97/3v/d/5//n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1pOfVL/f/9//3//f/5//3//f/9//WJdVv1//3//f/9//3//f793ulr/f/9//n/9f/9/n3ufXjxSfFI/Z593/3//f/9//3//f/9//3//f/9//3//f/9//3//f/9//3//f/9//3//f/9//3//f/9//3//f/9//3//f/9//3//f/9//3//f/9//3//f/9//3//f/9//3//f/9//3//f99333d/c71ifVq7QRUtFS31LJk920X8SfxNW1Z9XpxeH3Ofc/9//3/9f/9//3//f/5//3//f/9//3//f/9//3//f/9//n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la8Rf9//3//f/9//3//f/9//39da3k13n/+e/9//3//f/9/f3OcWv9//3//f/9//3//f/5/vndfb71aXlJcUh1nv3v+f/5//3//f/9//3//f/9//3//f/9//3//f/9//3//f/9//3//f/9//3//f/9//3//f/9//3//f/9//3//f/9//3//f/9//3//f/5//n/9f/5/3nc+Z3xa2kE3KTYteT3bTXxaH29+d557v3f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+9ZntF33//f/9//3//f/9//3//f997/Umfd/9//3//f/9//39eb7xa/n//f/9//3//f/9//n//f/9//3/ef35vvV4dSjxOX2//f/9//3//f/5//3//f/9//3//f/9//3//f/9//3//f/9//3//f/9//3//f/9//3//f/9//3//f/9//3//f/9//n//f/9//3+/e99muUEXLfYoez0dUl5zvXvbe/t//n/9e/5//n/+f957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z9vOTXee/9//3//f/9//3//f/9//38aSr5e/n//f/9//3//fz5rmlb/f/5//3//f/9//3//f/9//3//f99//3//f9x7PmudWjlKvV6fd997/n/+f/9//3//f/9//3//f/9//3//f/9//3//f/9//3//f/9//3//f/9//3//f/9//3//f/9//Xv+f59znlqXOTUxmDl8Wn17/3/7e/t7/3//f997/3v/f/9//3v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nnc7NZ53/3//f/9//3//f/9//3/+fx5nfVb+f/9//3//f/9//WZ6Uv9//3//f/9//3//f/9//3//f/9//X//f/9//3/8f/9/n3cfZ3xSfVb/Yr97/3//f/9//3//f/9//3//f/5//3//f/9//3//f/9//3//f/9//3//f/5//3//f/9//n+fe31aVzWZPZ1an3f/f/5//3v/f/9//3//f/9//3//f/9//3//f/5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3ne/f/w4XW/de/9//n//f/9//3//f/9/Xm+6Pb53/3//f/9//3+9YjhK/3/+f/9//3//f/9//3//f/9//3//f/9//3//f/9//3//f/9//39fb95eXE58Vl9v/3/9f/1//n//f997/3//f/9//3//f/9//3//f/9//3//f/9//3/fe/x//X+9WvQsWT0/c957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398a797Ozn8Yv9//3//f/9//3//f/9//3//f11Sv3v/f/9//3//f31ee1b/f/9//3//f/9//3//f/9//3//f/9//3//f/9//3//f/9//3//f/9//n/ffz9rfFa8Wl9vv3P/f/5//3//f/9//3//f/9//3//f/9//3//f/9//3//f/x/XW+7QZg5vmbff/5//Xv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51vvnt7Qbta/n//f/9//3//f/9//3//f/5/fFL8Yv9//3//f/9/XlbdYv9//n//f/9//3//f/9//3//f/9//3//f/9//3//f/9//3//f/9//3/+f/1//n/fe39z/mKbVr1iH3O+e/9//3//f/9//3//f/9//3//f/9//3//f/9/2mI6Nb5BnXf+f/5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t+bxtOW1L/f/9//3//f/9//3//f957/39fb3pS/3//f/9//3/cTT9z/3//f/9//3//f/9//3//f/9//3//f/9//3//f/9//3/+f/9//H//f/9//3//e/9//3//f997XFJyGDs5v2L/f/9//3//f/9//3//f/9//3/+f/9/3mb5LH1a+3//f/5//3v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de/5iWU4cUv5//3/+f/9//3//f/9//3/ff593G0r/f/9//3//fzxBHW/+f957/3//f/9//3//f/9//3//f/9//3//f/9//3//f/9//3v/f/9//3//f/9//n//f/97/X+ccx1nfEnWKJpW/n//f/9//3//f/9//n/fe/5/mlbVKHxe/n/+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O0rcWno9/3//f/9//3//f/9//3//f/9//3+fWr53/3//f35z/DSfe/x7/3//f/9//3//f/9//3//f/9//3//f/5//3//f/9//nv+f/1//X/+f59/H3P/ar5mW1Z5OVkxeTXdSZ5i33v/f/9//3//f/9//3//f/5/H2/3LL1e/3v9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X+bUj9r+TD/f/9//3//f/9//3//f/9//3//f51a+2L+f/9/HGfYKFpS/3/ee/9//3//f/9//3//f/9//3//f/9//3/ff/5/339fc7xiHVZ5OVcx2Cw7OTk9ekGcRZ5Wn2ved/t7/n/+e/9//3//f/9//3//f/9/v3tYOdxJ/nv+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9fx1jPWPaLP9//3//f/9//3//f/9//3//f/9/H2fdXv9/3Xcea9tFu1oaRl9v/n//f/9//n//f/9//n//e/9/vnf/Zj1SlzlXNTg1nkUeVv9qnne+e757/3//f/9//X/+f/9//3//f/9//3//f/5//3//f/9//X8eUlg9/H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X2vbWpsoe3P/f/5//3//f/9//3//f/5//39/cx1O/3v+dz5WfE7ee/5ilznZST1v/3//e/17338daxpGdjH3JHo93E3eZl5zvnfee/9//3//f/9//3//f/9//3//f/9//3//f/9//3//f/9//3/+e/9//39fbxYtP2/9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+/d95euzD7Zv9//n//f/9//3//f/9//3//f/9//lGfd957f0X9Yv17/3/fe71uekGbQb5m/mpZOVg9XFr+av9J3EXef/x//n/+f/9//3//f/9//3//f/9//3//f/9//3//f/9//3//f/9//3//f997/n//f/1F+Un/f/9//n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VobNVlW/3/+e/9//3//f/9//3//f/9//399Wt1af2+6KJ9z/nv+f/5//nvee/5qfEk7Qdgse1L9e/t72ntbUpY933v/e/9//3//f/9//3//f/9//3//f/9//3//f/9//3//f/9//3//f/5//3/+f597GC0+a/1/3nv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+eYho1W1b/f/9//3//f/9//3//f/9//3//fz1rflI/Z75FvnP/f/5//3/9f/9//3v/f55zfmdcZ/9//3v/f95/O1JbUv9//n/+f/9//3//f/9//3//f/9//3//f/9//3//f/9//3//f/9//n//f/9/fWK6Rf9//X/+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x1nOzUdRvx733v/f/9//3//f/9//3//f/9/f3N7Qb9a+Un/f/9//3//f/9//3//f/9//3//f/9//3//f/5//3/eexpKm1r9f/17/3v/f/9//3v/f/9//3//f/9//3//f/9//3//f/9//3//f/t/33/cPb1m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3d9Qd5F/n//f/9//3//f/9//3//f/9//3/+f/5Rf1KZVv9//3//f/9//3//f/9//3//f/9//3//f/9//3//f/9/338aSpxa3n/+f/5//n//f/9//3//f/9//3//f/9//3//f/9//3//f/9//n9/c3Yx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55FOznff/57/3//f/9//3//f/9//3//f/9/fFoeRlxv/3//f/9//3//f/9//3//f/9//3//f/9//3/fe/9//n//f51ztz35SZ9733/+f/5//3//f/9//3//f/9//3//f/9//3//f/9//3/+e79qmEH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U4cOd9//n//f/9//3//f/9//3//f/9/3Xt9cz1K/3//f/9//3//f/9//3//f/9//3//f/9//3/+f/9//3/+f/x7/3/ff55amj3ZRd5m33//f/9//3//f/9//3//f/9//3//f/9//3/+f/97P1r+Xf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7Ytsw33/+f/9//3//f/9//3//f/9//3//f9x7/0Xfe/9//3//f/9//3//f/9//3//f/9//3//f/9//3//f/9//3//f/9//3/ffx5v21H4SZxanFa/e/5//n//f/9//3//f/9//3//f/9/3He8RX1i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zujB+c/9//3//f/9//3//f/9//3//f/9//n88Tp9z/3//f/9//3//f/9//3//f/9//3//f/9//3//f/9//3//f/9//3//f/5//X/+f59znla/WjlK/GL/f/5//n//f/9//3//f/9//3/ef3k9n3v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+6MBxn/n//f/9//3//f/9//3//f/9//n//fx1n/mL/f/9//3//f/9//3//f/9//3//f/9//3//f/9//3//f/9//3//f/9//3//f/1//Xv7f/x/n3caSt1e33v/f/9//3//f/9//3//f113eTm+d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o522L+f/9//3//f/9//3//f/9//3/9f/9/nXddUv9//3//f/9//3//f/9//3//f/9//3//f/9//3//f/9//3//f/9//3//f/9//3//f997/3/+f/9/eVI7Tt9//n//f/9//3//f/973m7cRf53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216/e/1//3//f/9//3//f/9//3//f/9//3/fexxK33vee/9//n//f/9//3//f/9//3//f/9//3//f/9//3//f/9//3//f/9//3//f/9//3//f/9//3//fztSnmL+f/9//3//f/9//3+fYp9e/3v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3//f/9//3//f/9//3//f/9//3//f/9/XlKec/9//3//f/9//3//f/9//3//f/9//3//f/9//3//f/9//3//f/9//3//f/9//3//f/9//3//f/9/3ns8Tn9z/3//f/9//3//f15a32L/e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n//f/9//3//f/9//3//f/9//3//f997/3/9Yvxi/3/+f/9//3//f/9//3//f/9//3//f/9//3//f/9//3//f/9//3//f/9//3//f/9//3//f/9//X//e953+0mfe/9//3//f/9/uEU/c/17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17/3//f/5//3//f/9//3//f/9//3//f/9//3/+f3xvm1b/f/5//3//f/9//3//f/9//3//f/9//3//f/9//3//f/9//3//f/9//3//f/9//3//f/9//3//f/9//n+8Zn5a/3//f/9//3+WQZ57/n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Xc/Tr533nv/f/9//3//f/9//3//f/9//3//f/9//3//f/9//3//f/9//3//f/9//3//f/9//3//f/9//3//f593Wk79Yv9//X8fc3c933v+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xFn3f+f/9//3//f/9//3//f/9//3//f/9//3//f/9//3//f/9//3//f/9//3//f/9//3//f/9//3//f/1//3+fd7Y9XFq/f7lBnl7+f/1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WI+a/5//n//f/9//3//f/9//3//f/9//3//f/9//3//f/9//3//f/9//3//f/9//3//f/9//3//f/9//3//f/5/v3u5QVc1lzm/e/5//n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db9xe/n/+f/9//3//f/9//3//f/9//3//f/9//3//f/9//3//f/9//3//f/9//3//f/9//3//f/9//3//f/9//nv/f99/XGucc/9//3v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zXVL/f/17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scSr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xxKX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H2f8Xv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+b91e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f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X9eVn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9f59e/m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Pmt6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39/c31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X/+f797HUr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9f/9/3X//Tb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91RHm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2K8Xv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eYn1W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15vnVbfe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Xm89Un1z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31WHW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v158Vv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Xn9W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zPE6fd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32IeSh5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fZz5SnF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cc/9//3//f99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1rXlL5R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s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eSZxB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dc19aWzmf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P1J9PX9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X8fUjw1X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91iX0WdX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m8+Qfp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+9c/9RG07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f/17fl68Qd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c+aztBn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59zPD1/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fm/ZLD5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+/exs5/W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99/PEHZX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39fc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33/+f/1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ISAAAADAAAAAEAAAAeAAAAGAAAAAkAAABQAAAA9wAAAF0AAAAlAAAADAAAAAEAAABUAAAAqAAAAAoAAABQAAAAYgAAAFwAAAABAAAAVdXcQeQ43kEKAAAAUAAAAA8AAABMAAAAAAAAAAAAAAAAAAAA//////////9sAAAAGgQwBDsEOAQ9BCAAEAQ9BDAEQQRCBDAEQQQ+BDIE/38GAAAABgAAAAYAAAAHAAAABwAAAAMAAAAHAAAABwAAAAYAAAAFAAAABQAAAAYAAAAFAAAABwAAAAY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C5AAAAfAAAAAkAAABwAAAAsQAAAA0AAAAhAPAAAAAAAAAAAAAAAIA/AAAAAAAAAAAAAIA/AAAAAAAAAAAAAAAAAAAAAAAAAAAAAAAAAAAAAAAAAAAlAAAADAAAAAAAAIAoAAAADAAAAAQAAAAlAAAADAAAAAEAAAAYAAAADAAAAAAAAAISAAAADAAAAAEAAAAWAAAADAAAAAAAAABUAAAAGAEAAAoAAABwAAAAuAAAAHwAAAABAAAAVdXcQeQ43kEKAAAAcAAAACIAAABMAAAABAAAAAkAAABwAAAAugAAAH0AAACQAAAAUwBpAGcAbgBlAGQAIABiAHkAOgAgAEsAYQBsAGkAbgAgAFYAYQBzAGkAbABlAHYAIABBAG4AYQBzAHQAYQBzAG8AdgAGAAAAAwAAAAcAAAAHAAAABgAAAAcAAAADAAAABwAAAAUAAAADAAAAAwAAAAYAAAAGAAAAAwAAAAMAAAAHAAAAAwAAAAcAAAAGAAAABQAAAAMAAAADAAAABgAAAAUAAAADAAAABwAAAAcAAAAGAAAABQAAAAQAAAAGAAAABQAAAAcAAAAFAAAAFgAAAAwAAAAAAAAAJQAAAAwAAAACAAAADgAAABQAAAAAAAAAEAAAABQAAAA=</Object>
  <Object Id="idInvalidSigLnImg">AQAAAGwAAAAAAAAAAAAAAP8AAAB/AAAAAAAAAAAAAACbGwAA5A0AACBFTUYAAAEAfAEBAMkAAAAFAAAAAAAAAAAAAAAAAAAAgAcAADgEAAASAgAALAEAAAAAAAAAAAAAAAAAAFAWCADgkw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AAAAAAAAAAAE4OAmP1/AAATABQAAAAAAHBRsJj9fwAAIEKc1v1/AAA4g4CY/X8AAAAAAAAAAAAAIEKc1v1/AADpunDQcwAAAAAAAAAAAAAA7nhaPSCZAACjVfqX/X8AAEgAAAAAAAAA9DywmP1/AACAUbmY/X8AACA/sJgAAAAAAQAAAAAAAABwUbCY/X8AAAAAnNb9fwAAAAAAAAAAAAAAAAAAcwAAALGnddT9fwAAAAAAAAAAAAAAAAAAAAAAAFB9wtoNAgAASL1w0HMAAABwCwAAAAAAAAAAAAAAAAAAAAAAAAAAAAAAAAAAAAAAAMC8cNBzAAAAT3uAmGR2AAgAAAAAJQAAAAwAAAABAAAAGAAAAAwAAAD/AAACEgAAAAwAAAABAAAAHgAAABgAAAAiAAAABAAAAHoAAAARAAAAJQAAAAwAAAABAAAAVAAAALQAAAAjAAAABAAAAHgAAAAQAAAAAQAAAFXV3EHkON5BIwAAAAQAAAARAAAATAAAAAAAAAAAAAAAAAAAAP//////////cAAAAEkAbgB2AGEAbABpAGQAIABzAGkAZwBuAGEAdAB1AHIAZQAAAA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AAAAD1ypj9fwAAWN6M1P1/AAAJAAAAAQAAAEiumNT9fwAAAAAAAAAAAAAAAAAAAAAAAAAAAAAAAAAAAAAAAHQBAAAAAAAAAAAAAAAAAAAAAAAAXiJaPSCZAAAAAAAAAAAAADj1ypj9fwAAAAAAAAAAAABQfcLaDQIAAIDncNAAAAAAQOWR3Q0CAAAHAAAAAAAAANDsy9oNAgAAvOZw0HMAAAAQ53DQcwAAALGnddT9fwAAAABw0HMAAAC5YFjXAAAAAAAAAAAAAAAABwAAAAAAAAC85nDQcwAAAAcAAAAAAAAAAAAAAAAAAAAAAAAAAAAAAAAAAAAAAAAAcFG5m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BY3ozU/X8AAOAcw9oNAgAASK6Y1P1/AAAAAAAAAAAAAAAAAAAAAAAAIO1V3g0CAAACAAAAAAAAAAAAAAAAAAAAAAAAAAAAAAA+0Vo9IJkAAEDNwNoNAgAAUNGI6Q0CAAAAAAAAAAAAAFB9wtoNAgAAeBRw0AAAAADg////AAAAAAYAAAAAAAAAAgAAAAAAAACcE3DQcwAAAPATcNBzAAAAsad11P1/AAD/////AAAAAJAM9ZcAAAAA/v/////////Li/WX/X8AAJwTcNBzAAAABgAAAP1/AAAAAAAAAAAAAAAAAAAAAAAAAAAAAAAAAADk5qTUZHYACAAAAAAlAAAADAAAAAMAAAAYAAAADAAAAAAAAAISAAAADAAAAAEAAAAWAAAADAAAAAgAAABUAAAAVAAAAAoAAAAnAAAAHgAAAEoAAAABAAAAVdXcQeQ43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PqJWD8AAAAAAAAAANc3Vj8AACRCAADIQSQAAAAkAAAA+olYPwAAAAAAAAAA1zdWPwAAJEIAAMhBBAAAAHMAAAAMAAAAAAAAAA0AAAAQAAAAKQAAABkAAABSAAAAcAEAAAQAAAAQAAAABwAAAAAAAAAAAAAAvAIAAAAAAAAHAgIiUwB5AHMAdABlAG0AAAAAAAAAAAAAAAAAAAAAAAAAAAAAAAAAAAAAAAAAAAAAAAAAAAAAAAAAAAAAAAAAAAAAAAAAAAAAAAAAAAAAAAAAAAAAAAAAAABw0HMAAAAAAAAAAAAAAAAAAAAAAAAABwAAAAAAAAAAAAAAcwAAABB2cNBzAAAAEDXLmP1/AADYN8uY/X8AAP7/////////CgAAAAAAAABgZ8uY/X8AAFh1cNBzAAAAAAA6AFwAVQBYdXDQAAAAAGBny5j9fwAAbgBhAHMAdADoKcuY/X8AAAEEAAAAAAAAICIAADwdAAAAAAAAAAAAAAAAAABcAE0ACgAAAAAAbwBgZ8uY/X8AAFh1cNBzAAAAAABvAHcAcwBYdXDQcwAAAGBny5j9fwAAEDXLmP1/AADYN8uY/X8AAAAAAABkdgAIAAAAACUAAAAMAAAABAAAAEYAAAAoAAAAHAAAAEdESUMCAAAAAAAAAAAAAAB7AAAANwAAAAAAAAAhAAAACAAAAGIAAAAMAAAAAQAAABUAAAAMAAAABAAAABUAAAAMAAAABAAAAFEAAAB44gAAKQAAABkAAACPAAAARQAAAAAAAAAAAAAAAAAAAAAAAAD/AAAAcQAAAFAAAAAoAAAAeAAAAADiAAAAAAAAIADMAHoAAAA2AAAAKAAAAP8AAABxAAAAAQAQAAAAAAAAAAAAAAAAAAAAAAAAAAAAAAAAAP9//3//f/9//3//f/9//3//f/9//3//f/9//3//f/9//3//f/9//3//f/9//3//f/9//3//f/9//3//f/9//3//f/9//3//f/9//3//f/9//3//f/9//3//f/9//3//f/9//3//f/9//3//f/9//3//f/9//3//f/9//3//f/9//3//f/9//3//f/9//3//f/9//3//f/9//3//f/9//3//f/9//3//f/9//3//f/9//3//f/9//3//f/9//3//f/9//n//f/9/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+f99/G1L+UZ9in15+b753/3//f/5//H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338+bz1WXkE/Od9Jnz0fUt1ifW/ee/5//X/9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+f/5//39+d5teW1a9RT9a/U39ST1Ov14/b593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+f/9//3/+e/9/33tdbz1S/Tj4TV9zP2ueXvxNnEn/Wf5mnn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+f/9//3//f/9//3//f/9//3//f/9//3//f/9//3//f/9//3//f/9//3//f/9//3//f/9//3//f/9//3//f/9//3//f/9//3//f/9/33+bWhgtGDG+Yv1/3n9/c7xe/FF9Sd5R/27ef/9//n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9e/5/3nv/f/5//3/ff/9//3//f/9//3//f/9//3//f/9//3//f/9//3//f/9//3//f/9//3//f/9//3//f/9//3//f/9//3//f/9//3//f/9//3//f/9/fHMYSnUYGzFbVt57/Xvefz1vnmK5QVw9X1oea753/3/+f/5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de/9/nV7+ar97/3//f/9//3//f/9//3//f/9//3//f/9//3//f/9//3//f/9//3//f/9//3//f/9//3//f/9//3//f/9//3//f/9//3//f/9//3//f/9//n/+f/9/Pm8ZTvgsWjH9Xt97/Xv9f/9/XnOcXpk930mfXj9r33v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5/3n+dYlpBfUk+Vh9v33//f/9//3//f/9//3//f/9//3//f/9//3//f/9//3//f/9//3//f/9//3//f/9//3//f/9//3//f/9//3//f/9//3//f/9//3//f/57/3/8f/97nnP5RdYkmEE9b/9/3n/+f/9/33tda5xaez19RT5ifnPfe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n3tcUt5J/lEcUj5v/3/+f/9//3//f/5//3//f/9//3//f/9//3//f/9//3//f/9//3//f/9//3//f/9//3//f/9//3//f/9//3//f/9//3//f/9//3//f/9//n//e/1/nl53JLUo/UWdc/97/3/+f/1//3+fex9rPFY5Qb5NXlqed/9//3/+f/9//X//f/97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Pm9eWj05HTX9TR5r33v+f/1//3//f/9//3//f/9//3//f/9//3//f/9//3//f/9//3//f/9//3//f/9//3//f/9//3//f/9//3//f/9//3//f/9//3//f/9/vn9bQdgwmixZNdcom1p+c/9//3v/f/97/3/+f79//mpcUrlB/kEfY75z/nv/f917/Xv9e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n/+f793f14ZOb9NejleUj9r/3/+f/9//3//f/9//3//f/9//3//f/9//3//f/9//3//f/9//3//f/9//3//f/9//3//f/9//3//f/9//3//f/9//3//f/9//3/+avw0vmbbMF1vnmbWKPcoPU7dd/5//3v/e/9//3/+f/9/v3sdZ1pSmEG+Tb1ev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3nv/f/9//3+9dxtOuCj9Tbxa+0X9RT9r/3//f/9//3//f/9//3//f/9//3//f/9//3//f/9//3//f/9//3//f/9//3//f/9//3//f/9//3//f/9//3//f/9//3//f5xWmUG+e3s9+Vrdf9573WJZOdos3VF/d/9//3//f99//n/9f/5//3+ff75m+kV7Pf1R/Wq+d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5//38dazo5Wz3+Zr5SfDm7RT5r/3//f/9//3//f/9//3//f/9//3//f/9//3//f/9//3//f/9//3//f/9//3//f/9//3//f/9//3//f/9//3/ef/1/nkW6Xv5/vV58Uv17/3v/f99/vGIcOdk4+1Wfc/5//3//f/9//3//f/9//3//f597vmL6SVw93U3+ar53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de95/f3f7SfgseVZ9d11eXEF9PT9n3Xv+f/x//n/fe/9//3//f/9//3//f/9//3//f/9//3//f/9//3//f/9//3//f/9//3//f/9//3//f/9/vHfdMD1r/38dZzxO3n//f/9//3//f/t7m2IYObo02kldc/5//3//f/9/33v/e/9//n//f997X3d8XttJfD0fUh9rv3v8f/1//Xv9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+f/5/3Wr5NJo9v3Oeex5rekG+UZ5i33/+e/9//3//f/9//3//f/9//3//f/9//3//f/9//3//f/9//3//f/9//3//f/9//3//f/9//ns+a/ow/3vef797HE5/c/9//3//f/9//3//f/9/fnfaSfkwm0Fdb99//n/9f/9//3//f/5//3/+f/9/339/d95mG078SV9aH2ffe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ee/9//n/8e3xz/EX2KP1m/Xf+f9tm+Um5Qd1innf/f/9//3//f/9//3//f/9//3//f/9//3//f/9//3//f/9//3//f/9//3//f/9//3//e1xafkn+e/5/nnscTtti/3//f/9//3//f/x7/X//e/1/HGv6SbgkmT3dYt5//3//f/9//3/+f/9//3/+f/x//n/fe19zm1o3RhpKPE4eb797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5teFzE9Tt53/n//f51zO1acQX5evn/+f/9//3//f/9//3//f/9//3//f/9//3//f/9//3//f/9//3//f/9//3//f/9/XFJdVv9/3n/+f55aGlL/f/9//3//f/97/3//f/9//3//f/9/XnP5RfcofD39at97/3//f/9//nv/f/9//n/+f/9//3//f/9/33vfYjpO20keUh9r33f/f/9//3/+f/5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39+c5g9OjH9Zv5/3nf/fz5vG1KbPb5av3f/f/17/n//f/9//3//f/9//3//f/9//3//f/9//3//f/9//3//f/9//38aRpxW/3//f/1/H2s7Pf9//3//f/9//3//f/9//3//f/9//3//f/9/n3dYThUtmj0dZ917/X//f/9//3//f/9//3//f/9//3//f/9//39/e/5qe1YZRr1aPmu/e/5//n/9f/1//3//f/5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5733/5Tfkw3Em/e/17/3/ff19zfFYbSn5Wn3f+f/9//3//f/9//3//f/9//3//f/9//3//f/9//3//f/9//3//fxxK3F7/f/9//n9/d/ww/3//f/9//3//f/9//3//f/9//3//f/9//n/+f/9/n3dcVvUoWDUea99//n/+f/9//3//f/9//3//f/9//3/+f/5//3//f597HmecWvlFflYfa997/n/+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5//3/9e/5/P3O7SXhBH2v/f/5//H//f19zfVbcRZ9efnP+f/9//3//f/9//3//f/9//3//f/9//3//f/9//3//f757/UkcZ95//n//f95/XUE7a95//3/fe/9//3//f/9//3//f/9//3//f997/3/8f/9/f3NbUjgx2UE+a/9//n//f/9//3//f/9//3//f/9//3//f/9//nv/f99/n3f9YnpSO0o8Tv5iv3v/f/9//n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+f/9//3/+f99/nl43NTxSnnf9f/9//X/+f593W07aQT1WX3P/f/5//n//f/9//3//f/9//3//f/9//3//f/9/vnt9Qfpe/3/+f/9//386TplS/n/ff/9//3//f/9//3//f/9//3//f/9//3//f/9//3/+f/9/v3c7TvYknEUec95//n/+e/9/33//f/9//3//f/9//3//f/5//n//f/9//3/ffx9nfVY7Un5aH2vfe/97/3//f/9//n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5//n/+f393+Um6QT9v/H//f/9//3//f7573Wa8QT5Sf3P/f/5//n/9f/9//3//f/9//3//f/9//3/ee35JXWv/f/9/33//f9penEHee/9//n//f/9//3//f/9//3//f/9//3//f/9//3//f/9//3//f/9/fnc7VhkxnUE/a/x/+3/+f/9//3/ff/9//3//f/9//3//f/9//3//f/9//3//f99/Pm+9XltSfFb+Zp9z33v/f/1//X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5//n/ff51eVTV9Wr9//n//f/9//n//f797vV4bTj5OX3Pff/5//3//f/9//3//f/9//3//f957v01db/9//3//f/5/v3eaKL97/Hv/f/9//3//f/9//3//f/9//3//f/9//3//f/9//3//f/9//3//f/9/vnt6Vlc1ej0fb/9//n/9f/9//3//f/9//3//f/9//3//f/9//3//f/9//n//f/9/339fc95me1KdUr9aX3Pff/9//n//f/5//3/+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97/3v/f/9//n+ed11WGU4/a/9//3/fe/9//H/+f7973V46TjxSv2bfe/9//3//f/9//3//f/9/vXt9RV5v/3//f99//3//f7Yo/Wb+f/9//3//f/9//3//f/9//3//f/9//3//f/9//3//f/9//3/8f/5//3/ff/1/n3udWlgxmjneXt57/n//f/9//3//f/9//3//f/9//3//f/9//3//f/9//n/+f/9//3//f593Pmu9WllSfFb/Yn9zv3v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e/9//39fb9xFfVa+e/1//X//f/9//H/+f/9//WZbVh5SX3fff/1//3//f/9//3++e59Jfm//f/9//3//f/9/+kl9Vv5//3//f/9//3//f/9//3//f/9//3//f/9//3//f/9//3//f/9//3/+f/9//3//f/5//3/+Ynk5ez3/bt5//3//f/5//n//f/9//3//f/9//3//f/9//3//f/9//3/+f/5//3//f/9//3+fd91enFJ9Ut9qXnP/e/9//3/+f/9//3//f/9//3/+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v3t8VhpKX2//f/9//3//f/9//3//f99/32r5SVxSP2v+f/5//3//f957vklca/9//3//f/9//3+8Wnk5/3/ff/9//3//f/9//3//f/9//3//f/9//3//f/9//3//f/9//3//f/9//3//f/9//3//f/973n/9blg5GTE7Ur5733//f/5//3/ee/9//3//f/9//3//f/9//3//f/9//3//f/9//3//f/9//3//e797/Wp9Wj5WnmI/c79/33/+f/1//n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+f/9/X2+dVp1Wv3v+f/5//3//f/5//3/+f/9/XmudVl1aX3P/f/573Xe+STtn/3//f/9//3//f553WDGfd/9//3//f/9//3//f/9//3//f/9//3//f/9//3//f/9//3//f/9//3//f/9//3//f/9//nv+f/57/38dZ9lFODU+Vn5z/3/ee/9//3//f/9//3//f/9//3//f/9//3//f/9//3//f/9//3//f/9//3//f/9/v3v+Zn9aHU59Wt5iX3e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+f713vFYYRhxj/nv/f957/3/+f/9/3nvee957/mY6TnxW/2bfe79JPGfee/9//3//f/9//3+9QR1n/n//f/9//3//f/9//3//f/9//3//f/9//3//f/9//3//f/9//3//f/9//3//f/9//3/+f/97/3v8f7173n9+dxtOdjWcWr97/3//f/9//3//f/9//3//f/9//3//f/9//3//f/9//3//f/9//3//f/9//3v/e/9//Xfddz9vnFoZSnpSnVo/a797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793vFq9Wn5z/n/+f/9//3//f/9//3/9f/9/f3OdXvlJHzm9Yv57/n//f/9//X/+e3tO/U39f/9//3//f/9//3//f/9//3//f/9//3//f/9//3//f/9//3//f/9//3//f/9//3//f/9//3//f/9//n//f/9//3+/e3xWtzkbRl9z/3/9f/9//3/+f/9//3//f/9//3//f/9//3//f/9//3//f/9//3/+f/9//3//f/9//3//f/9//39fb71ee1ZaTt9mf3fff/9//3//f/9//X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n//f15ve1aeWp93/H//f957/3//f/9//3//f/9/v3tdPXs9nVJfb917/n/ff/9/214+Pf9//3//f/9//3//f/9//3//f/9//3//f/9//3//f/9//3//f/9//3//f/9//3//f/9//3//f/9//3//f/9//3//f/1//n+/d91eWU5aTj9vvnv+f/5//n/+f/9//3//f/9//3//f/9//3//f/9//3//f/9//3//f/9//3//f/9//3//f/5//3/fe593/WZbVjtOflb+Zp93v3v/f/5//n/+f/5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5//3/ffz9r3l5/c/9//3//f/9//3//f/9//3/+f51WXU4fY/5NflrcYp97/n+ed9o0v3//f/9//3//f/9//3//f/9//3//f/9//3//f/9//3//f/9//3//f/9//3//f/9//3//f/9//3//f/9//3//f/9//3//f/9//n/de19vO1I9Wj9z/3/9f/9//3//f/9//3//f/9//3//f/9//3//f/9//3//f/9//3//f/9//3//f/9//3//f/9//n/+f99/n3s/a75i+Ek7Ut9iP2u/e/9//n//f/5//n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X/fe95i/GJ+c/9//n//f/9//3//f/5/vVp9Uvx/+39fb39WHk79Zl5vn03aXv9//3//f/9//3//f/9//3//f/9//3//f/9//3//f/9//3//f/9//3//f/9//3//f/9//3//f/9//3//f/9//3//f/9//3/ee/5//n//fz9vWlJZTl9v/3//f/9//3//f/9//3//f/9//3//f/9//3//f/9//3//f/9//3//f/9//3//f/9//n//f/97/n/9f/5//3//f593HmcbStZBOUq+Xj9v33/f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n+fdz5rXW//f/9//3//f/9/3n/eZr9F/3//f/9//n//f/9mXVIdOdtN33//f/9//3//f/9//3/+f/9//3//f/9//3//f/9//3//f/9//3//f/9//3//f/9//3//f/9//3//f/9//3//f/9//3//f/9//3//f/5//3//f797X29eb35z/3//f/9//3//f/9//3//f/9//3//f/9//3//f/9//3//f/9//3//f/9//3//f/9//3//f/9//3/+f/9//3//f/9/33t/c79evVoaSjxOv2I/b997/3//f/9//3//f/9//3/+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33ufczxrn3P/f/5//3//fx1vfT3+f/9//3//f/9//3+/ezxWlCRbUj5r/3/+f/5//n//f/9//3//f/9//3//f/9//3//f/9//3//f/9//3//f/9//3//f/9//3//f/9//3//f/9//3//f/9//3//f/9//3//f/9//3//f793Xm9cb957/3//f/9//3//f/9//3//f/9//3//f/9//3//f/9//3//f/9//3//f/9//3//f/9//3//f/9//3//f/9//3//f/9//3/+f99/P2+/Yv1F+UU6Tp9eG2Pee/5//3/f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n//f/9//39eb35z3nv/f/9/339cNf9//3//f/9//3/ee/173388OT9vm1ZaTv9if3f/f/5//3//f/9//3//f/9//3//f/9//3//f/9//3//f/9//3//f/9//3//f/9//3//f/9//3//f/9//3//f/9//3//f/9//3//f/5//3//f/9/3nv/f/9//3//f/9//3//f/9//3//f/9//3//f/9//3//f/9//3//f/9//3//f/9//3//f/9//3//f/9//3//f/9//3//f/9//n//f/5//3+/e19zflr9RdtB/UVfUv9qf3f/f/57/3//f/9//3//f/97/3/+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5//n//f/9/v3edc957/n/ef105v3f/f/9//3//f/9//3v+f3s9+l7ee797/mJ9Wn1aP2/ef/9//3//f/9//3//f/9//3//f/9//3//f/9//3//f/9//3//f/9//3//f/9//3//f/9//3//f/9//3//f/9//3//f/9//3//f/9//3//f/9//3//f/9//3//f/9//3//f/9//3//f/9//3//f/9//3//f/9//3//f/9//3//f/9//3//f/9//3//f/9//3//f/9//3v/f/9//3/8f/1//X/9f/5/3nt9bx1nP079SR1OP1beYj9rn3Pfd/97vnPed/57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+9c59/XD09a/9//3//f/9//X//f/x7nFZ5Uv9//n/+f797/madWltS/2Zfc/9//X//f/9//3//f/9//3//f/5//3//f/9//3//f/9//3//f/9//3//f/9//3//f/9//3//f/9//3//f/9//3//f/9//3//f/9//3//f/9//3//f/9//3//f/9//3//f/9//3//f/9//3//f/9//3//f/9//3//f/9//3//f/9//3//f/9//3/+f/5//X/+f/5//n/9f99//3//f/97/3//f/9//3/+f95/v39ed99enlp/Vl5SGkruJFA13WI/a39z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3t7Qf1i/3//f/9//3//f/5//3/8Yt5Fv3v/f/97/3/+f/9/n3cdZ55Wm1b+Zt973nv+f/1//3//f/9//3//f/9//3//f/9//3//f/9//3//f/9//3//f/9//3//f/9//3//f/9//3//f/9//3//f/9//3//f/9//3//f/9//3//f/9//3//f/9//3//f/9//3//f/9//3//f/9//3//f/9//3//f/9/33//f/9//3/+f/5//n//f/9//3/fe/9//3v/f/97/3/de/5//n/+f/1//3/fe79zPnMfc15imklTFAoMLBB1HNQcczWec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xJm1L/f/9//3//f/9//3//f997fDl/c/1//3//f/5//n//f/1/v3tfa99evFq9Xl9z33/+f/9//3//f/9//3//f/9//3//f/9//3//f/9//3//f/9//3//f/9//3//f/9//3//f/9//3//f/9//3//f/9//3//f/9//3//f/9//3//f/9//3//f/9//3//f/9//3//f/9//3//f/9//3//f/9//3//f/9//3//f/9//3//f/9//X/9e/9/3nvef153H3OfZr9mfl5dWh1Svkk5OTg11CTWJNYkFy1ZOdZBFEpVUjxjX2++d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PEq8Vv9//3//f/9//3//f/9/33v8Rb1e/n//e/9//3//f/5//3/7Xv9/3Xufd/9mGk77Tf5mf3f/f/17/3//f/9//3//f/9//3//f/9//3//f/9//3//f/9//3//f/9//3//f/9//3//f/9//3//f/9//3//f/9//3//f/9//3//f/9//3//f/9//3//f/9//3//f/9//3//f/9//3//f/9//3//f/9//3+/f19zvGKdXhpSukl7QXo9FjEWMfQotSiXKJosFjFXObpF+035TTlWu2Y9d75z33fed953/3f/e/97/3f+f/5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39aTn1S/3//f/9//3/+f/9//3//f/1iXVb9f/9//3//f/9//3+/d7pa/3//f/5//X//f597n148UnxSP2efd/9//3//f/9//3//f/9//3//f/9//3//f/9//3//f/9//3//f/9//3//f/9//3//f/9//3//f/9//3//f/9//3//f/9//3//f/9//3//f/9//3//f/9//3//f/9//3/fd993f3O9Yn1au0EVLRUt9SyZPdtF/En8TVtWfV6cXh9zn3P/f/9//X//f/9//3/+f/9//3//f/9//3//f/9//3//f/5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pWvEX/f/9//3//f/9//3//f/9/XWt5Nd5//nv/f/9//3//f39znFr/f/9//3//f/9//3/+f753X2+9Wl5SXFIdZ797/n/+f/9//3//f/9//3//f/9//3//f/9//3//f/9//3//f/9//3//f/9//3//f/9//3//f/9//3//f/9//3//f/9//3//f/9//3/+f/5//X/+f953Pmd8WtpBNyk2LXk92018Wh9vfneee793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vWZ7Rd9//3//f/9//3//f/9//3/fe/1Jn3f/f/9//3//f/9/Xm+8Wv5//3//f/9//3//f/5//3//f/9/3n9+b71eHUo8Tl9v/3//f/9//3/+f/9//3//f/9//3//f/9//3//f/9//3//f/9//3//f/9//3//f/9//3//f/9//3//f/9//3//f/5//3//f/9/v3vfZrlBFy32KHs9HVJec71723v7f/5//Xv+f/5//n/ee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s/bzk13nv/f/9//3//f/9//3//f/9/Gkq+Xv5//3//f/9//38+a5pW/3/+f/9//3//f/9//3//f/9//3/ff/9//3/cez5rnVo5Sr1en3ffe/5//n//f/9//3//f/9//3//f/9//3//f/9//3//f/9//3//f/9//3//f/9//3//f/9//3//f/17/n+fc55alzk1MZg5fFp9e/9/+3v7e/9//3/fe/97/3//f/97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v/f553OzWed/9//3//f/9//3//f/9//n8eZ31W/n//f/9//3//f/1melL/f/9//3//f/9//3//f/9//3//f/1//3//f/9//H//f593H2d8Un1W/2K/e/9//3//f/9//3//f/9//3/+f/9//3//f/9//3//f/9//3//f/9//3/+f/9//3//f/5/n3t9Wlc1mT2dWp93/3/+f/97/3//f/9//3//f/9//3//f/9//3/+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953v3/8OF1v3Xv/f/5//3//f/9//3//f15vuj2+d/9//3//f/9/vWI4Sv9//n//f/9//3//f/9//3//f/9//3//f/9//3//f/9//3//f/9/X2/eXlxOfFZfb/9//X/9f/5//3/fe/9//3//f/9//3//f/9//3//f/9//3//f/9/33v8f/1/vVr0LFk9P3Pee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Gu/ezs5/GL/f/9//3//f/9//3//f/9//39dUr97/3//f/9//399XntW/3//f/9//3//f/9//3//f/9//3//f/9//3//f/9//3//f/9//3//f/5/338/a3xWvFpfb79z/3/+f/9//3//f/9//3//f/9//3//f/9//3//f/9//3/8f11vu0GYOb5m33/+f/17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db757e0G7Wv5//3//f/9//3//f/9//3/+f3xS/GL/f/9//3//f15W3WL/f/5//3//f/9//3//f/9//3//f/9//3//f/9//3//f/9//3//f/9//n/9f/5/33t/c/5im1a9Yh9zvnv/f/9//3//f/9//3//f/9//3//f/9//3//f9piOjW+QZ13/n/+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fm8bTltS/3//f/9//3//f/9//3/ee/9/X296Uv9//3//f/9/3E0/c/9//3//f/9//3//f/9//3//f/9//3//f/9//3//f/9//n//f/x//3//f/9//3v/f/9//3/fe1xSchg7Ob9i/3//f/9//3//f/9//3//f/9//n//f95m+Sx9Wvt//3/+f/97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Xv+YllOHFL+f/9//n//f/9//3//f/9/33+fdxtK/3//f/9//388QR1v/n/ee/9//3//f/9//3//f/9//3//f/9//3//f/9//3//f/97/3//f/9//3//f/5//3//e/1/nHMdZ3xJ1iiaVv5//3//f/9//3//f/5/33v+f5pW1Sh8Xv5//n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ztK3Fp6Pf9//3//f/9//3//f/9//3//f/9/n1q+d/9//39+c/w0n3v8e/9//3//f/9//3//f/9//3//f/9//3/+f/9//3//f/57/n/9f/1//n+ffx9z/2q+ZltWeTlZMXk13UmeYt97/3//f/9//3//f/9//3/+fx9v9yy9Xv97/X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m1I/a/kw/3//f/9//3//f/9//3//f/9//3+dWvti/n//fxxn2ChaUv9/3nv/f/9//3//f/9//3//f/9//3//f/9/33/+f99/X3O8Yh1WeTlXMdgsOzk5PXpBnEWeVp9r3nf7e/5//nv/f/9//3//f/9//3//f797WDncSf57/n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X8dYz1j2iz/f/9//3//f/9//3//f/9//3//fx9n3V7/f913HmvbRbtaGkZfb/5//3//f/5//3//f/5//3v/f753/2Y9Upc5VzU4NZ5FHlb/ap53vnu+e/9//3//f/1//n//f/9//3//f/9//3/+f/9//3//f/1/HlJYPfx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9f19r21qbKHtz/3/+f/9//3//f/9//3/+f/9/f3MdTv97/nc+VnxO3nv+Ypc52Uk9b/9//3v9e99/HWsaRnYx9yR6PdxN3mZec7533nv/f/9//3//f/9//3//f/9//3//f/9//3//f/9//3//f/9//nv/f/9/X28WLT9v/X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v3feXrsw+2b/f/5//3//f/9//3//f/9//3//f/5Rn3fee39F/WL9e/9/33u9bnpBm0G+Zv5qWTlYPVxa/mr/SdxF3n/8f/5//n//f/9//3//f/9//3//f/9//3//f/9//3//f/9//3//f/9//3/fe/5//3/9RflJ/3//f/5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11aGzVZVv9//nv/f/9//3//f/9//3//f/9/fVrdWn9vuiifc/57/n/+f/573nv+anxJO0HYLHtS/Xv7e9p7W1KWPd97/3v/f/9//3//f/9//3//f/9//3//f/9//3//f/9//3//f/9//3/+f/9//n+fexgtPmv9f957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nmIaNVtW/3//f/9//3//f/9//3//f/9//389a35SP2e+Rb5z/3/+f/9//X//f/97/3+ec35nXGf/f/97/3/efztSW1L/f/5//n//f/9//3//f/9//3//f/9//3//f/9//3//f/9//3//f/5//3//f31iukX/f/1//n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38dZzs1HUb8e997/3//f/9//3//f/9//3//f39ze0G/WvlJ/3//f/9//3//f/9//3//f/9//3//f/9//3/+f/9/3nsaSpta/X/9e/97/3//f/97/3//f/9//3//f/9//3//f/9//3//f/9//3/7f99/3D29Zv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UHeRf5//3//f/9//3//f/9//3//f/9//n/+UX9SmVb/f/9//3//f/9//3//f/9//3//f/9//3//f/9//3//f99/GkqcWt5//n/+f/5//3//f/9//3//f/9//3//f/9//3//f/9//3//f/5/f3N2Mf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eRTs533/+e/9//3//f/9//3//f/9//3//f3xaHkZcb/9//3//f/9//3//f/9//3//f/9//3//f/9/33v/f/5//3+dc7c9+Umfe99//n/+f/9//3//f/9//3//f/9//3//f/9//3//f/9//nu/aphB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1OHDnff/5//3//f/9//3//f/9//3//f917fXM9Sv9//3//f/9//3//f/9//3//f/9//3//f/9//n//f/9//n/8e/9/33+eWpo92UXeZt9//3//f/9//3//f/9//3//f/9//3//f/9//n//ez9a/l3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+2LbMN9//n//f/9//3//f/9//3//f/9//3/ce/9F33v/f/9//3//f/9//3//f/9//3//f/9//3//f/9//3//f/9//3//f/9/338eb9tR+EmcWpxWv3v+f/5//3//f/9//3//f/9//3//f9x3vEV9Yv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/c7owfnP/f/9//3//f/9//3//f/9//3//f/5/PE6fc/9//3//f/9//3//f/9//3//f/9//3//f/9//3//f/9//3//f/9//3/+f/1//n+fc55Wv1o5Svxi/3/+f/5//3//f/9//3//f/9/3n95PZ97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ujAcZ/5//3//f/9//3//f/9//3//f/5//38dZ/5i/3//f/9//3//f/9//3//f/9//3//f/9//3//f/9//3//f/9//3//f/9//3/9f/17+3/8f593GkrdXt97/3//f/9//3//f/9//39dd3k5vnf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Odti/n//f/9//3//f/9//3//f/9//X//f513XVL/f/9//3//f/9//3//f/9//3//f/9//3//f/9//3//f/9//3//f/9//3//f/9//3/fe/9//n//f3lSO07ff/5//3//f/9//3//e95u3EX+d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tev3v9f/9//3//f/9//3//f/9//3//f/9/33scSt973nv/f/5//3//f/9//3//f/9//3//f/9//3//f/9//3//f/9//3//f/9//3//f/9//3//f/9//387Up5i/n//f/9//3//f/9/n2KfXv97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+f/9//3//f/9//3//f/9//3//f/9//3//f15SnnP/f/9//3//f/9//3//f/9//3//f/9//3//f/9//3//f/9//3//f/9//3//f/9//3//f/9//3//f957PE5/c/9//3//f/9//39eWt9i/3v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3//f/9//3//f/9//3//f/9//3/fe/9//WL8Yv9//n//f/9//3//f/9//3//f/9//3//f/9//3//f/9//3//f/9//3//f/9//3//f/9//3//f/1//3ved/tJn3v/f/9//3//f7hFP3P9e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9e/9//3/+f/9//3//f/9//3//f/9//3//f/9//n98b5tW/3/+f/9//3//f/9//3//f/9//3//f/9//3//f/9//3//f/9//3//f/9//3//f/9//3//f/9//3//f/5/vGZ+Wv9//3//f/9/lkGee/5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713P06+d957/3//f/9//3//f/9//3//f/9//3//f/9//3//f/9//3//f/9//3//f/9//3//f/9//3//f/9//3+fd1pO/WL/f/1/H3N3Pd97/n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8RZ93/n//f/9//3//f/9//3//f/9//3//f/9//3//f/9//3//f/9//3//f/9//3//f/9//3//f/9//3/9f/9/n3e2PVxav3+5QZ5e/n/9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91iPmv+f/5//3//f/9//3//f/9//3//f/9//3//f/9//3//f/9//3//f/9//3//f/9//3//f/9//3//f/9//3/+f797uUFXNZc5v3v+f/5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XW/cXv5//n//f/9//3//f/9//3//f/9//3//f/9//3//f/9//3//f/9//3//f/9//3//f/9//3//f/9//3//f/57/3/ff1xrnHP/f/97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ec11S/3/9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HEq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8cSl9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9fx9n/F7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/dXt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3x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XlZ+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X+fXv5m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5rel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f3N9V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/n+/ex1K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X//f91//02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dUR5n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ivF7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3mJ9Vt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teb51W33v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15vPVJ9c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d9Vh1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d79efFb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713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l5/Vt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/czxOn3f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iHkoe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2c+Upx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HP/f/9//3/f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389a15S+U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797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31v3kmcQb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XNfWls5n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z9SfT1/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1/H1I8NV9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dYl9FnV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15vPkH6S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XP/URtO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/9e35evEH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93Pms7QZ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+fczw9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35v2Sw+a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v3sbOf1i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ffzxB2V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X3P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99//n/9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B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QAAAAwAAAABAAAAGAAAAAwAAAAAAAACEgAAAAwAAAABAAAAHgAAABgAAAAJAAAAUAAAAPcAAABdAAAAJQAAAAwAAAABAAAAVAAAAKgAAAAKAAAAUAAAAGIAAABcAAAAAQAAAFXV3EHkON5BCgAAAFAAAAAPAAAATAAAAAAAAAAAAAAAAAAAAP//////////bAAAABoEMAQ7BDgEPQQgABAEPQQwBEEEQgQwBEEEPgQyBP9/BgAAAAYAAAAGAAAABwAAAAcAAAADAAAABwAAAAcAAAAGAAAABQAAAAUAAAAGAAAABQAAAAcAAAAGAAAASwAAAEAAAAAwAAAABQAAACAAAAABAAAAAQAAABAAAAAAAAAAAAAAAAABAACAAAAAAAAAAAAAAAAAAQAAgAAAACUAAAAMAAAAAgAAACcAAAAYAAAABAAAAAAAAAD///8AAAAAACUAAAAMAAAABAAAAEwAAABkAAAACQAAAGAAAAD2AAAAbAAAAAkAAABgAAAA7gAAAA0AAAAhAPAAAAAAAAAAAAAAAIA/AAAAAAAAAAAAAIA/AAAAAAAAAAAAAAAAAAAAAAAAAAAAAAAAAAAAAAAAAAAlAAAADAAAAAAAAIAoAAAADAAAAAQAAAAnAAAAGAAAAAQAAAAAAAAA////AAAAAAAlAAAADAAAAAQAAABMAAAAZAAAAAkAAABwAAAAuQAAAHwAAAAJAAAAcAAAALEAAAANAAAAIQDwAAAAAAAAAAAAAACAPwAAAAAAAAAAAACAPwAAAAAAAAAAAAAAAAAAAAAAAAAAAAAAAAAAAAAAAAAAJQAAAAwAAAAAAACAKAAAAAwAAAAEAAAAJQAAAAwAAAABAAAAGAAAAAwAAAAAAAACEgAAAAwAAAABAAAAFgAAAAwAAAAAAAAAVAAAABgBAAAKAAAAcAAAALgAAAB8AAAAAQAAAFXV3EHkON5BCgAAAHAAAAAiAAAATAAAAAQAAAAJAAAAcAAAALoAAAB9AAAAkAAAAFMAaQBnAG4AZQBkACAAYgB5ADoAIABLAGEAbABpAG4AIABWAGEAcwBpAGwAZQB2ACAAQQBuAGEAcwB0AGEAcwBvAHYABgAAAAMAAAAHAAAABwAAAAYAAAAHAAAAAwAAAAcAAAAFAAAAAwAAAAMAAAAGAAAABgAAAAMAAAADAAAABwAAAAMAAAAHAAAABgAAAAUAAAADAAAAAwAAAAYAAAAFAAAAAwAAAAcAAAAHAAAABgAAAAUAAAAEAAAABgAAAAUAAAAHAAAABQ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пол+прог</vt:lpstr>
      <vt:lpstr>Прог</vt:lpstr>
      <vt:lpstr>'пол+прог'!Print_Area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Iskra Grigorova</cp:lastModifiedBy>
  <cp:lastPrinted>2021-02-28T15:30:58Z</cp:lastPrinted>
  <dcterms:created xsi:type="dcterms:W3CDTF">2016-04-01T09:51:31Z</dcterms:created>
  <dcterms:modified xsi:type="dcterms:W3CDTF">2021-02-28T15:31:09Z</dcterms:modified>
</cp:coreProperties>
</file>